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-KARMCHARI NI VIGAT-2023-24" sheetId="1" r:id="rId4"/>
    <sheet state="visible" name="2- NAVA NIMAYEL -2023-24" sheetId="2" r:id="rId5"/>
    <sheet state="visible" name="4-SHALA CHHODI GAYA" sheetId="3" r:id="rId6"/>
    <sheet state="visible" name="4-FAJAL NI VIGAT-2023-24" sheetId="4" r:id="rId7"/>
    <sheet state="visible" name="5- SARASARI HAJARI-2023-24" sheetId="5" r:id="rId8"/>
    <sheet state="visible" name="6-BASIC-2023-24" sheetId="6" r:id="rId9"/>
    <sheet state="visible" name="6B-FIX PAY -2023-24" sheetId="7" r:id="rId10"/>
    <sheet state="visible" name="7-MOGHAVARI-2023-24" sheetId="8" r:id="rId11"/>
    <sheet state="visible" name="8-GHARBHADU-2023-24" sheetId="9" r:id="rId12"/>
    <sheet state="visible" name="9-MADIKAL-2023-24" sheetId="10" r:id="rId13"/>
    <sheet state="visible" name="10-EXTRA INCOME-2023-24" sheetId="11" r:id="rId14"/>
    <sheet state="visible" name="11- Kharch no patrak-2023-24" sheetId="12" r:id="rId15"/>
    <sheet state="visible" name="12- Ded Stock Patrak-2023-24" sheetId="13" r:id="rId16"/>
    <sheet state="visible" name="13-AVAK NI VIGAT-2023-24" sheetId="14" r:id="rId17"/>
    <sheet state="visible" name="14-HSC-SSC RESULT-2023-24" sheetId="15" r:id="rId18"/>
    <sheet state="visible" name="15- Makan ni Vigat-2023-24" sheetId="16" r:id="rId19"/>
    <sheet state="visible" name="16-Sanstha ni Mahiti-2023-24" sheetId="17" r:id="rId20"/>
    <sheet state="visible" name="17-ENGLISH PATRAK-2023-24" sheetId="18" r:id="rId21"/>
    <sheet state="visible" name="18-CLASS DETAIL-2023-24" sheetId="19" r:id="rId22"/>
    <sheet state="visible" name="19-FEE HISAB 9-10 -2023-24" sheetId="20" r:id="rId23"/>
    <sheet state="visible" name="20-FEE HISAB 11-12- 2023-24" sheetId="21" r:id="rId24"/>
    <sheet state="visible" name="20A-FEE HISAB 9 to 12-2023-24" sheetId="22" r:id="rId25"/>
    <sheet state="visible" name="Sheet1" sheetId="23" r:id="rId26"/>
  </sheets>
  <definedNames/>
  <calcPr/>
</workbook>
</file>

<file path=xl/sharedStrings.xml><?xml version="1.0" encoding="utf-8"?>
<sst xmlns="http://schemas.openxmlformats.org/spreadsheetml/2006/main" count="844" uniqueCount="391">
  <si>
    <t>ગુજરાત હાઈસ્કૂલ, પાલનપુર</t>
  </si>
  <si>
    <t>પત્રક-૧ કર્મચારીની નોકરી અંગેની હકીકત દર્શાવતું પત્રક ( સને: ૨૦૨૩-૨૪)</t>
  </si>
  <si>
    <t>અનુભવ: તા. ૩૧-૦૫-૨૦૨૪ ની સ્થિતિએ.</t>
  </si>
  <si>
    <t>ક્રમ</t>
  </si>
  <si>
    <t>કર્મચારીનું નામ</t>
  </si>
  <si>
    <t>હોદ્દો</t>
  </si>
  <si>
    <t>જન્મતારીખ</t>
  </si>
  <si>
    <t>નોકરીમાં દાખલ તારીખ</t>
  </si>
  <si>
    <t>આ શાળામાં દાખલ તારીખ</t>
  </si>
  <si>
    <t>આ શાળામાં નોકરીના કુલ વર્ષ</t>
  </si>
  <si>
    <t>નોકરીના કુલ વર્ષ</t>
  </si>
  <si>
    <t>શૈક્ષણિક/વ્યવ. લાયકાત</t>
  </si>
  <si>
    <t>હાલ ક્યાં પગાર લેવલમાં કામ કરે છે ?</t>
  </si>
  <si>
    <t>હાલમાં મળતો પગાર (જૂલાઈ-૨૩)</t>
  </si>
  <si>
    <t>ઇજાફની તારીખ</t>
  </si>
  <si>
    <t>કર્મચારી કઈ જાતિના છે ?</t>
  </si>
  <si>
    <t>આચાર્ય</t>
  </si>
  <si>
    <t>મ.શિ.</t>
  </si>
  <si>
    <t>શિ.સહા.</t>
  </si>
  <si>
    <t>સેવક</t>
  </si>
  <si>
    <t>સ્થળ:</t>
  </si>
  <si>
    <t>પાલનપુર</t>
  </si>
  <si>
    <t>આચાર્યની સહી</t>
  </si>
  <si>
    <t>તારીખ:</t>
  </si>
  <si>
    <t>પત્રક-૨ નવા નિમાયેલ કર્મચારીઓની વિગત દર્શાવતું પત્રક ( સને: ૨૦૨૩-૨૪)</t>
  </si>
  <si>
    <t>ઇન્ટરવ્યુ રાખ્યા તારીખ</t>
  </si>
  <si>
    <t>બહાલી મળ્યા તારીખ</t>
  </si>
  <si>
    <t>શાળામાં હજાર કર્યા તારીખ</t>
  </si>
  <si>
    <t>કઈ શાળામાંથી આવ્યા છે ? કે નવીન છે ?</t>
  </si>
  <si>
    <t>કેટલા પ્રયત્ને પસંદગી કરેલ છે ?</t>
  </si>
  <si>
    <t>ફાજલને સમાવવામાં આવ્યા છે ?</t>
  </si>
  <si>
    <t xml:space="preserve">પાલનપુર </t>
  </si>
  <si>
    <t>પત્રક-૩  સને: ૨૦૨૩-૨૪ ના વર્ષમાં શાળા છોડી ગયેલ કર્મચારીઓની વિગત દર્શાવતું પત્રક</t>
  </si>
  <si>
    <t>શાળા છોડયા તારીખ</t>
  </si>
  <si>
    <t>કર્મચારી કઈ જાતિના હતા ?</t>
  </si>
  <si>
    <t>કઈ શાળામાં ગયા ?</t>
  </si>
  <si>
    <t>શાળા છોડવાનું કારણ ?</t>
  </si>
  <si>
    <t xml:space="preserve">વિશેષ નોધ </t>
  </si>
  <si>
    <t xml:space="preserve">સ્થળ: પાલનપુર </t>
  </si>
  <si>
    <t>તારીખ: 01/08/2024</t>
  </si>
  <si>
    <t>પત્રક-૪  સને: ૨૦૨૩-૨૪ ના વર્ષમાં ફાજલ થયેલ કર્મચારીઓની વિગત દર્શાવતું પત્રક</t>
  </si>
  <si>
    <t xml:space="preserve">ફાજલ કરવાના કારણો </t>
  </si>
  <si>
    <t>ફાજલ કર્યા તારીખ</t>
  </si>
  <si>
    <t>ફાજલ થયા તારીખથી અન્ય શાળામાં સમાવ્યા તારીખ સુધી ચૂકવાયેલ કુલ પગાર-ભથ્થાની રકમ</t>
  </si>
  <si>
    <t>ફાજલને કઈ શાળામાં કઈ તારીખથી સમાવ્યામાં આવ્યા.</t>
  </si>
  <si>
    <t>પત્રક-૫ સને:૨૦૨૩-૨૪ ના વર્ષની ધોરણવાર સંખ્યા તથા સરાસરી હાજરી દર્શાવતું પત્રક</t>
  </si>
  <si>
    <t>માસનું નામ</t>
  </si>
  <si>
    <t>ધોરણ-૯ (અ)</t>
  </si>
  <si>
    <t>ધોરણ-૯ (બ)</t>
  </si>
  <si>
    <t>ધોરણ-૯ (ક)</t>
  </si>
  <si>
    <t>ધોરણ-૧૦ (અ)</t>
  </si>
  <si>
    <t>ધોરણ-૧૦ (બ)</t>
  </si>
  <si>
    <t xml:space="preserve">ધોરણ-૧૧ </t>
  </si>
  <si>
    <t xml:space="preserve">ધોરણ-૧૨ </t>
  </si>
  <si>
    <t xml:space="preserve">વર્ગ </t>
  </si>
  <si>
    <t>સંખ્યા</t>
  </si>
  <si>
    <t>સરાસરી હાજરી</t>
  </si>
  <si>
    <t>જુન-૨૦૨૩</t>
  </si>
  <si>
    <t>જુલાઇ-૨૦૨૩</t>
  </si>
  <si>
    <t>ઓગષ્ટ-૨૦૨૩</t>
  </si>
  <si>
    <t>સપ્ટેમ્બર-૨૦૨૩</t>
  </si>
  <si>
    <t>ઓક્ટોબર-૨૦૨૩</t>
  </si>
  <si>
    <t>નવેમ્બર-૨૦૨૩</t>
  </si>
  <si>
    <t>ડિસેમ્બર-૨૦૨૩</t>
  </si>
  <si>
    <t>જાન્યુઆરી-૨૦૨૪</t>
  </si>
  <si>
    <t>ફેબ્રુઆરી-૨૦૨૪</t>
  </si>
  <si>
    <t>માર્ચ-૨૦૨૪</t>
  </si>
  <si>
    <t>એપ્રિલ-૨૦૨૪</t>
  </si>
  <si>
    <t>મે-૨૦૨૪</t>
  </si>
  <si>
    <t>પત્રક-૬ સને: ૨૦૨૩-૨૪ના વર્ષમાં થયેલ બેજીક (મુળ પગાર) ખર્ચની વિગત દર્શાવતું પત્રક (શૈક્ષણિક અને બિનશૈક્ષણિક)</t>
  </si>
  <si>
    <t xml:space="preserve">( એપ્રિલ-૨૩ થી માર્ચ-૨૪) </t>
  </si>
  <si>
    <t>પગાર ધોરણ</t>
  </si>
  <si>
    <t xml:space="preserve">એપ્રિલ			</t>
  </si>
  <si>
    <t xml:space="preserve">મે </t>
  </si>
  <si>
    <t xml:space="preserve">જુન </t>
  </si>
  <si>
    <t>જુલાઇ</t>
  </si>
  <si>
    <t>ઓગષ્ટ</t>
  </si>
  <si>
    <t>સપ્ટેમ્બર</t>
  </si>
  <si>
    <t>ઓક્ટોબર</t>
  </si>
  <si>
    <t>નવેમ્બર</t>
  </si>
  <si>
    <t>ડિસેમ્બર</t>
  </si>
  <si>
    <t>જાન્યુઆરી</t>
  </si>
  <si>
    <t>ફેબ્રુઆરી</t>
  </si>
  <si>
    <t>માર્ચ</t>
  </si>
  <si>
    <t>કુલ</t>
  </si>
  <si>
    <t>LEVEL-8</t>
  </si>
  <si>
    <t>LEVEL-7</t>
  </si>
  <si>
    <t>FIX PAY</t>
  </si>
  <si>
    <t>LEVEL-6</t>
  </si>
  <si>
    <t>LEVEL-IS-3</t>
  </si>
  <si>
    <t>LEVEL-IS-2</t>
  </si>
  <si>
    <t>ok</t>
  </si>
  <si>
    <t>કુલ પગાર આવક</t>
  </si>
  <si>
    <t>પત્રક-૬/એ સને: ૨૦૨૩-૨૪ના વર્ષમાં થયેલ ફિક્સ પગાર ખર્ચની વિગત દર્શાવતું પત્રક (શૈક્ષણિક અને બિનશૈક્ષણિક)</t>
  </si>
  <si>
    <t>પત્રક-૭ સને:૨૦૨૩-૨૪ના વર્ષમાં થયેલ મોંઘવારી ખર્ચની વિગત દર્શાવતું પત્રક (શૈક્ષણિક અને બિનશૈક્ષણિક)</t>
  </si>
  <si>
    <t xml:space="preserve"> </t>
  </si>
  <si>
    <t xml:space="preserve">      </t>
  </si>
  <si>
    <t>પત્રક-૮ સને: ૨૦૨૩-૨૪ના વર્ષમાં થયેલ ઘરભાડાના ખર્ચની વિગત દર્શાવતું પત્રક (શૈક્ષણિક અને બિનશૈક્ષણિક)</t>
  </si>
  <si>
    <t>પત્રક-૯ સને: ૨૦૨૩-૨૪ના વર્ષમાં થયેલ મેડિકલ ખર્ચની વિગત દર્શાવતું પત્રક (શૈક્ષણિક અને બિનશૈક્ષણિક)</t>
  </si>
  <si>
    <t>પત્રક-૧૦ સને: ૨૦૨૩-૨૪ના વર્ષમાં થયેલ અન્ય ભથ્થાના ખર્ચની વિગત દર્શાવતું પત્રક (શૈક્ષણિક અને બિન શૈક્ષણિક)</t>
  </si>
  <si>
    <t>7 PAY ARRI</t>
  </si>
  <si>
    <t>MOGHAVARI AARI</t>
  </si>
  <si>
    <t>FIX PAY ARRTIYERS</t>
  </si>
  <si>
    <t>પગાર તફાવત</t>
  </si>
  <si>
    <t>ફિક્સ પગાર એરીયર્સ</t>
  </si>
  <si>
    <t>મોઘવારી એરીયર્સ</t>
  </si>
  <si>
    <t>ઘરભાડું એરીયર્સ</t>
  </si>
  <si>
    <t>મેડીકલ તફાવત</t>
  </si>
  <si>
    <t xml:space="preserve">હાયર સેકન્ડરી એલાઉન્સ </t>
  </si>
  <si>
    <t>વાહન ભથ્થું</t>
  </si>
  <si>
    <t xml:space="preserve">કેશ એલાઉન્સ </t>
  </si>
  <si>
    <t>ધોલાઈ ભથ્થું</t>
  </si>
  <si>
    <t>બોનસ</t>
  </si>
  <si>
    <t>ઉ.પ.ધો. તફાવત</t>
  </si>
  <si>
    <t>૭ મું પગારપંચ તફાવત</t>
  </si>
  <si>
    <t>અન્ય</t>
  </si>
  <si>
    <t>TOAT</t>
  </si>
  <si>
    <t>NAME</t>
  </si>
  <si>
    <t>SAPT-23</t>
  </si>
  <si>
    <t>TOTA</t>
  </si>
  <si>
    <t>IMS</t>
  </si>
  <si>
    <t>KRS</t>
  </si>
  <si>
    <t>JKG</t>
  </si>
  <si>
    <t>MAA</t>
  </si>
  <si>
    <t>MAGO</t>
  </si>
  <si>
    <t>MAG</t>
  </si>
  <si>
    <t>MRB</t>
  </si>
  <si>
    <t>SUU</t>
  </si>
  <si>
    <t>MAS</t>
  </si>
  <si>
    <t>MMS</t>
  </si>
  <si>
    <t>TOTAL</t>
  </si>
  <si>
    <t>OK</t>
  </si>
  <si>
    <t xml:space="preserve">પત્રક-૧૧ : સને: ૨૦૨૩-૨૪ માં આઈટેમવાર કરેલ ખર્ચની વિગત દર્શાવતું પત્રક </t>
  </si>
  <si>
    <t xml:space="preserve">ક્રમ </t>
  </si>
  <si>
    <t>૬૫ % હેઠળના વિગતવાર દરો</t>
  </si>
  <si>
    <t>૬૫% હેઠળ કરેલ ખર્ચની રકમ</t>
  </si>
  <si>
    <t>૬૫ % હેઠળના વિગતવાર સદરો</t>
  </si>
  <si>
    <t>ફર્નિચર સાધન સામગ્રી અને શૈક્ષણિક સાધનો</t>
  </si>
  <si>
    <t>શાળા પરીક્ષાના પ્રશ્નપત્રોની છપાઈ અને જવાબપત્રો અને અપેક્ષિતો પુરા પડવા. (પરીક્ષા ખર્ચ)</t>
  </si>
  <si>
    <t>તબીબી ખર્ચ</t>
  </si>
  <si>
    <t>રમત-ગમતના મેદાનની જાળવણી.</t>
  </si>
  <si>
    <t>વિજ્ઞાન અને અન્ય વિષયોની કલબ</t>
  </si>
  <si>
    <t>શિક્ષકની રજાને કારણે ખાલી પડેલ જગ્યા પરનો અવેજી શિક્ષક નિમણુંકનો વધુમાંવધુ ત્રણ માસ મર્યાદાના પગાર અને ભથ્થા.</t>
  </si>
  <si>
    <t>સ્કાઉટીંગ અને ગાઈડીંગ</t>
  </si>
  <si>
    <t>બેન્ડ માસ્તર અને બેન્ડ પ્રવૃત્તિના પગાર અને ભથ્થાનો ખર્ચ.</t>
  </si>
  <si>
    <t>કાર્યાનુભવ</t>
  </si>
  <si>
    <t>મકાનની ગૌણ મરામત ખર્ચ.</t>
  </si>
  <si>
    <t xml:space="preserve">સહ-અધ્યન પ્રવૃત્તિઓ </t>
  </si>
  <si>
    <t>વળામણ અને જાળવણી ખર્ચ.</t>
  </si>
  <si>
    <t>શાળા ગ્રંથાલય માટેના પુસ્તકો (વિ.પુ.ડેડ)</t>
  </si>
  <si>
    <t>બાગકામ</t>
  </si>
  <si>
    <t>શાળાના ફર્નિચર અને સાધન સામગ્રી મરામત ખર્ચ</t>
  </si>
  <si>
    <t>ધોલાઈ ખર્ચ. ( નોન ટીચિંગ સ્ટાફ)</t>
  </si>
  <si>
    <t>શિષ્યવૃત્તિ અને ઇનામો</t>
  </si>
  <si>
    <t>પાણી ખર્ચ</t>
  </si>
  <si>
    <t>ચિત્ર શિક્ષકોને બોનસ (રૂ. ૨૦૦ માસિક)</t>
  </si>
  <si>
    <t>પરિષદ અન્વયે ખર્ચાઓ.</t>
  </si>
  <si>
    <t>ગુજરાત માધ્યમિક શિક્ષણ બોર્ડને આપવાની નોધણી ફી.</t>
  </si>
  <si>
    <t>આકસ્મિક ખર્ચાઓ. ( પરચુરણ ખર્ચ )</t>
  </si>
  <si>
    <t>જુનિયર રેડક્રોસ, પ્રાથમિક સારવાર, ગૃહ પરિચર્ચા તાલીમ, નાગરિક સુરક્ષા અને માર્ગ સુરક્ષા, ચોકિયાત પ્રવૃત્તિ.</t>
  </si>
  <si>
    <t>ટ્રસ્ટને તબદીલ કરાયેલ અસ્કયામતના ૪ ટકાની મર્યાદામાં પેન્શન અને ગ્રેજ્યુટી.</t>
  </si>
  <si>
    <t>સહકારી સ્ટોર્સ પરનો ખર્ચ.</t>
  </si>
  <si>
    <t>ટેલીફોન ખર્ચ.</t>
  </si>
  <si>
    <t>ટૂંકા ગળાના અભ્યાસક્રમો, કાર્યશાળા સેમીનારમાં હાજરી આપવાનો ખર્ચ.</t>
  </si>
  <si>
    <t>કરાટે શિક્ષણ, ધ્યાનશિબિર, સંસ્કૃત સંભાષણ ખર્ચ.</t>
  </si>
  <si>
    <t>વેચાણવેરો, સામાન્ય કર અને બેંક કમિશન</t>
  </si>
  <si>
    <t>ચોકીયાતનો મહેનતાણાનો ખર્ચ.</t>
  </si>
  <si>
    <t>નિદાનાત્મક અને ઉપચારાત્મક શિક્ષણ</t>
  </si>
  <si>
    <t>એર-રાયફલ શુટિંગ કાર્યક્રમ</t>
  </si>
  <si>
    <t>વર્તમાનપત્ર અને સામયિકોનું લવાજમ</t>
  </si>
  <si>
    <t>આઝાદી અને યોગશાસ્ત્રને લગતા જ્ઞાન પ્રવચન આપનાર મહેમાન/વ્યાખ્યાતાને મહેનતાણું.</t>
  </si>
  <si>
    <t>છપાઈ</t>
  </si>
  <si>
    <t>ઝેરોક્ષ  (સ્ટેશનરી ખર્ચ )</t>
  </si>
  <si>
    <t>લેખન સામગ્રી</t>
  </si>
  <si>
    <t xml:space="preserve">શૈક્ષણિક ઈલેકટ્રોનિક આઈટમ  </t>
  </si>
  <si>
    <t>ટપાલ ખર્ચ</t>
  </si>
  <si>
    <t>પટાવાળાને યુનિફોર્મ, ધુલાઈ ખર્ચ.</t>
  </si>
  <si>
    <t>જાહેર ખબર</t>
  </si>
  <si>
    <t>શાળા સંચાલક મંડળે ઉપર વિગતો સિવાય કરેલ વ્યાજબી ખર્ચાઓ.</t>
  </si>
  <si>
    <t>વાહન ખર્ચ (માસિક રૂ.૭૦૦ આચાર્ય તથા કલાર્ક)</t>
  </si>
  <si>
    <t>શાળા સંચાલન માટે સંચાલક મંડળે ઉપર વિગતો સિવાય કરેલ વ્યાજબી ખર્ચાઓ.</t>
  </si>
  <si>
    <t>પ્રવાસ ભથ્થું  (T.A.D.A.)</t>
  </si>
  <si>
    <t>શાળા ગ્રંથાલય માટેના પુસ્તકો (શિ..પુ.ડેડ)</t>
  </si>
  <si>
    <t>વીજળી ખર્ચ</t>
  </si>
  <si>
    <t>દ્રશ્ય-શ્રાવ્ય  ડેડ સ્ટોક</t>
  </si>
  <si>
    <t>નોધણી કરાવેલ હિસાબનીશો દ્વારા કરવામાં આવેલ હિસાબી તપાસ બીલ ફી. ( ઓડીટ ફી )</t>
  </si>
  <si>
    <t>SSC/HSC બોર્ડ મેગેઝીન લવાઝમ</t>
  </si>
  <si>
    <t>ફર્નિચર ડેડ સ્ટોક</t>
  </si>
  <si>
    <t>વ્યાયામ ડેડ સ્ટોક</t>
  </si>
  <si>
    <t xml:space="preserve">SSC/HSC બોર્ડ ઇન્સ્પેકશન રેપોર્ટ ફી </t>
  </si>
  <si>
    <t>વિજ્ઞાન ડેડ સ્ટોક</t>
  </si>
  <si>
    <t xml:space="preserve">SSC/HSC બોર્ડ વાર્ષિક કેલેન્ડર ફી </t>
  </si>
  <si>
    <t>શૈક્ષણિક સાધનો ડેડ સ્ટોક</t>
  </si>
  <si>
    <t>કોમ્પ્યુટર ડેડ સ્ટોક</t>
  </si>
  <si>
    <t>નકશા ચાર્ટ ડેડ સ્ટોક.</t>
  </si>
  <si>
    <t>૧ થી ૨૫ કુલ ખર્ચ</t>
  </si>
  <si>
    <t>૨૬  થી ૫૦ કુલ ખર્ચ</t>
  </si>
  <si>
    <t>કુલ ખર્ચ.</t>
  </si>
  <si>
    <t>સ્થળ: પાલનપુર</t>
  </si>
  <si>
    <t>તારીખ: ૩૧-૩-૨૦૨૪</t>
  </si>
  <si>
    <t xml:space="preserve">............................... હાઈસ્કૂલ, પાલનપુર </t>
  </si>
  <si>
    <t>પત્રક-૧૨ સને:૨૦૨૩-૨૪ના વર્ષની કાયમી તથા અર્ધ કાયમીવસ્તુઓની હકીકત દર્શાવતું પત્રક</t>
  </si>
  <si>
    <t xml:space="preserve">વસ્તુઓનું નામ </t>
  </si>
  <si>
    <t>ગયા વર્ષે રહેલ કુલ રકમ</t>
  </si>
  <si>
    <t xml:space="preserve">રહેલ કુલ સંખ્યાની કિંમત </t>
  </si>
  <si>
    <t>ચાલુ વર્ષે ઉમેરેલ સંખ્યા</t>
  </si>
  <si>
    <t>ઉમેરાયેલ સંખ્યાની થતી કુલ રકમ</t>
  </si>
  <si>
    <t>ઉમેરાયેલ સંખ્યાની સાથે થતી કુલ સંખ્યા (૩+૫)</t>
  </si>
  <si>
    <t>ઉમેરાયેલ સંખ્યાની સાથે થતી કુલ રકમ (૪+૬)</t>
  </si>
  <si>
    <t>ચાલુ વર્ષ દરમ્યાન કમી કરેલ સંખ્યા</t>
  </si>
  <si>
    <t>ચાલુ વર્ષ દરમ્યાન કમી કરેલ રકમ</t>
  </si>
  <si>
    <t>ચાલુ વર્ષ દરમ્યાન કમી કર્યાની તારીખ</t>
  </si>
  <si>
    <t>વર્ષના અંતે બાકી રહેતી કુલ સંખ્યા
(૭-૯)</t>
  </si>
  <si>
    <t>વર્ષના અંતે બાકી રહેતી કુલ રકમ
(૮-૧૦)</t>
  </si>
  <si>
    <t>વિશેષ નોધ</t>
  </si>
  <si>
    <t>ફર્નીચર ડેડ સ્ટોક</t>
  </si>
  <si>
    <t>-</t>
  </si>
  <si>
    <t>નકશા-ચાર્ટ ડેડ સ્ટોક</t>
  </si>
  <si>
    <t>શિક્ષક પુસ્તકાલય
ડેડ સ્ટોક</t>
  </si>
  <si>
    <t>વિદ્યાર્થી પુસ્તકાલય 
ડેડ સ્ટોક</t>
  </si>
  <si>
    <t>શૈક્ષણિક સાધન 
ડેડ સ્ટોક</t>
  </si>
  <si>
    <t>દ્રશ્ય-શ્રાવ્ય ડેડ સ્ટોક</t>
  </si>
  <si>
    <t>કુલ:-</t>
  </si>
  <si>
    <t>તારીખ: ૩૧-03-૨૦૨૪</t>
  </si>
  <si>
    <t>............................ હાઈસ્કૂલ, પાલનપુર</t>
  </si>
  <si>
    <t>પત્રક-૧૩ સને: ૨૦૨૩-૨૪ના વર્ષમાં શાળાએ લીધેલ તમામ પ્રકારની આવક દર્શાવતું પત્રક</t>
  </si>
  <si>
    <t>વિગત</t>
  </si>
  <si>
    <t>માહિતી</t>
  </si>
  <si>
    <t>નિભાવ ગ્રાન્ટ</t>
  </si>
  <si>
    <t xml:space="preserve">નિભાવ ગ્રાન્ટ એડજેસ્ટ </t>
  </si>
  <si>
    <t>વ્યાજ આવક</t>
  </si>
  <si>
    <t>દાખલ ફી આવક</t>
  </si>
  <si>
    <t>સત્ર ફી આવક</t>
  </si>
  <si>
    <t>પરીક્ષા ફી આવક</t>
  </si>
  <si>
    <t>ઉદ્યોગ ફી આવક</t>
  </si>
  <si>
    <t>શાળા/શિક્ષણ ફી આવક</t>
  </si>
  <si>
    <t>પરચુરણ ફી આવક</t>
  </si>
  <si>
    <t>પસ્તી આવક</t>
  </si>
  <si>
    <t>વ્યક્તિ કે મંડળ ખાતેથી કે અન્ય પાસેથી લોન મેળવેલ.</t>
  </si>
  <si>
    <t>કન્યા ફી માફીની સરકારી ગ્રાન્ટ આવક</t>
  </si>
  <si>
    <t>કુલ આવક</t>
  </si>
  <si>
    <t>તારીખ: ૩૧-3-૨૦૨૪</t>
  </si>
  <si>
    <t>...................... હાઈસ્કૂલ, પાલનપુર</t>
  </si>
  <si>
    <t>પત્રક-૧૪ એસ.એસ.સી./એચ.એસ.સી. પરીક્ષાના પરિણામની વિગત દર્શાવતું પત્રક</t>
  </si>
  <si>
    <t>ધોરણ</t>
  </si>
  <si>
    <t>માસ અને વર્ષ</t>
  </si>
  <si>
    <t>પ્રથમ સત્રના અંતે રહેલ રજીસ્ટર સંખ્યા</t>
  </si>
  <si>
    <t>પરીક્ષામાં બેઠેલ વિદ્યાર્થી સંખ્યા</t>
  </si>
  <si>
    <t>બેઠેલ વિદ્યાર્થીઓ પૈકી પાસ થયેલ વિદ્યાર્થી સંખ્યા</t>
  </si>
  <si>
    <t xml:space="preserve">શાળાનું પરિણામ (ટકામાં) </t>
  </si>
  <si>
    <t>માં.શિ.બોર્ડનું પરિણામ (ટકામાં)</t>
  </si>
  <si>
    <t>રીપીટર વિદ્યાર્થીઓની સંખ્યા</t>
  </si>
  <si>
    <t>પૃથ્થક વિદ્યાર્થીઓની સંખ્યા</t>
  </si>
  <si>
    <t>ખાનગી વિદ્યાર્થીઓની સંખ્યા</t>
  </si>
  <si>
    <t>ખાનગી રીપીટર વિદ્યાર્થીઓની સંખ્યા</t>
  </si>
  <si>
    <t xml:space="preserve">ધોરણ-૧૦ </t>
  </si>
  <si>
    <t>માર્ચ-૨૦૨૩</t>
  </si>
  <si>
    <t>ધોરણ-૧૨</t>
  </si>
  <si>
    <t>પત્રક-૧૫ શાળામાં વપરાશમાં આવતા મકાનની વિગત દર્શાવતું પત્રક
 (સને: ૨૦૨૩-૨૪)</t>
  </si>
  <si>
    <t xml:space="preserve">વિગત </t>
  </si>
  <si>
    <t xml:space="preserve">મકાનનું નામ </t>
  </si>
  <si>
    <t xml:space="preserve">મકાન માલિકનું નામ </t>
  </si>
  <si>
    <t>મકાનના કુલ ઓરડા</t>
  </si>
  <si>
    <t>કુલ વપરાશમાં લેવાતા ઓરડાઓની સંપૂર્ણ વિગત</t>
  </si>
  <si>
    <t>દરેક ઓરડાનું કા.ઈ.શ્રીના વ્યાજબી ભાડા પ્રમાણપત્ર મુજબનું નક્કી કરેલ ભાડું</t>
  </si>
  <si>
    <t>ખરેખર ચૂકવેલ ભાડું</t>
  </si>
  <si>
    <t>વધારાનું ચૂકવેલ ભાડું</t>
  </si>
  <si>
    <t>દરેક ઓરડાના બાંધકામ પેટે અન્યત્ર જગ્યાએથી
 મળેલ ગ્રાન્ટ</t>
  </si>
  <si>
    <t>શાળાના કુલ ઓરડાઓ પૈકીના ઓરડાઓનો વપરાશ જેવા કે રહેઠાણ કે પ્રાથમિક શાળાના ઉપયોગમાં લેવાતા હોય તો તેની વિગત</t>
  </si>
  <si>
    <t>મકાનમાં વર્ષ દરમ્યાન બાંધકામમાં કઈ સુધારો-વધારો કરેલ હોય તો તેની વિગત</t>
  </si>
  <si>
    <t xml:space="preserve">મકાનના દરેક ઓરડાઓનું ક્ષેત્રફળ </t>
  </si>
  <si>
    <t>પત્રક-૧૬ સંસ્થાકીય માહિતી દર્શાવતું પત્રક 
(સને: ૨૦૨૩-૨૪)</t>
  </si>
  <si>
    <t>શાળાનું નામ</t>
  </si>
  <si>
    <t>શાળાની સ્થાપના તારીખ</t>
  </si>
  <si>
    <t>શાળા સંચાલક મંડળનું નામ અને મેનેજીંગ ટ્રસ્ટીનું નામ</t>
  </si>
  <si>
    <t xml:space="preserve">સંચાલક મંડળ કયા એક્ટ હેઠળ રજીસ્ટર થયેલ છે. </t>
  </si>
  <si>
    <t>શાળાના આચાર્યનું નામ</t>
  </si>
  <si>
    <t>શાળા / સંચાલક મદલનો ફોન નંબર:</t>
  </si>
  <si>
    <t>શાળાના કુલ વર્ગોની સંખ્યા</t>
  </si>
  <si>
    <t>શાળામાં ચાલતા શિક્ષણનું માધ્યમ</t>
  </si>
  <si>
    <t>બિન તાલીમી શીકાહાકોની સંખ્યા</t>
  </si>
  <si>
    <t>કુલ શિક્ષકોની સંખ્યા 
(જાતિવાર બતાવવી)</t>
  </si>
  <si>
    <t>મકાન બાંધકામ કિંમત તથા ચૂકવેલ ભાડું.</t>
  </si>
  <si>
    <t xml:space="preserve">શાળાના કુલ ઓરડાઓની સંખ્યા </t>
  </si>
  <si>
    <t xml:space="preserve">શાળાનું ધો.-૧૦ અને ધો.-૧૨ નું પરીણામ </t>
  </si>
  <si>
    <t>શાળામાં વિવિધ પ્રકારના શીખવવામાં આવતા અભ્યાસક્રમો ક્યા કયા છે ?</t>
  </si>
  <si>
    <t>બિન શૈક્ષણિક કર્મચારીઓની સંખ્યા. (જાતિવાર બતાવવી.)</t>
  </si>
  <si>
    <t>17 - Grant Expenses</t>
  </si>
  <si>
    <t>Financial Year :  2023-24</t>
  </si>
  <si>
    <t>Type of expense</t>
  </si>
  <si>
    <t>Detail of Granted Expenses</t>
  </si>
  <si>
    <t>Amount</t>
  </si>
  <si>
    <t>Date</t>
  </si>
  <si>
    <t>Furniture  ded stock</t>
  </si>
  <si>
    <t>Computer ded stock</t>
  </si>
  <si>
    <t>Science and Other club of subjects</t>
  </si>
  <si>
    <t>Scouting and Guiding / sports</t>
  </si>
  <si>
    <t>Map- Chart ded stock</t>
  </si>
  <si>
    <t>Group-Study Activities / Addi.Edu..Activities</t>
  </si>
  <si>
    <t>Books for School library  ( For Students)</t>
  </si>
  <si>
    <t>Books for School library  ( For Teachers)</t>
  </si>
  <si>
    <t>School furniture and Objects repairing</t>
  </si>
  <si>
    <t>Scholarship and prizes</t>
  </si>
  <si>
    <t>Expenditure for Educational Materials</t>
  </si>
  <si>
    <t>Registration  fee given to gujarat Secondary Education Board</t>
  </si>
  <si>
    <t xml:space="preserve">Junior Red Cross Primery Treatment </t>
  </si>
  <si>
    <t>Expenditure for Sahkari Stores</t>
  </si>
  <si>
    <t>Short term Courses,Expenditure for presence in workshop seminars</t>
  </si>
  <si>
    <t>Salestax, commontax and Bank commisions</t>
  </si>
  <si>
    <t>Remedial and solution Education</t>
  </si>
  <si>
    <t>Newspaper and magazine Subscription</t>
  </si>
  <si>
    <t>Printing</t>
  </si>
  <si>
    <t>Writing materials</t>
  </si>
  <si>
    <t>Tappal \ Postage expenditure</t>
  </si>
  <si>
    <t>Sceince Ded Stock.</t>
  </si>
  <si>
    <t>Vehicale Expenditure (Rs 700 per Month)</t>
  </si>
  <si>
    <t>Traveling allowance</t>
  </si>
  <si>
    <t>Electricity Expenditure / Vyayam ded stock</t>
  </si>
  <si>
    <t>Audit Enquiry bill fee done by the registered accountance</t>
  </si>
  <si>
    <t>Print of questions paper of school Exam, answer sheet ang digests</t>
  </si>
  <si>
    <t>play ground Maintainance / Peon Ganvesh</t>
  </si>
  <si>
    <t>Salary and allownce given to thoses teachers who have been assigned in those palaces which were left blank for teachers who on leave for more than 3 months period</t>
  </si>
  <si>
    <t>primary Expenditure on house</t>
  </si>
  <si>
    <t>Sweeping and maintainance Expenditure</t>
  </si>
  <si>
    <t>Guj.Sec.Board Calander Expnditure</t>
  </si>
  <si>
    <t>Gardening / Guj.Sec.Board Magazin</t>
  </si>
  <si>
    <t>Guj.Sec.Board inspaction Report Exp.</t>
  </si>
  <si>
    <t>Water  Expenditure</t>
  </si>
  <si>
    <t>Seminar  Expenditure</t>
  </si>
  <si>
    <t>Accidental  Expenditure</t>
  </si>
  <si>
    <t>Pension and Gratuity within 4% of trust s transferrable property</t>
  </si>
  <si>
    <t>Telephone Expenditure</t>
  </si>
  <si>
    <t>Karate Education, Dhyan Workshop, sanskrit lectures</t>
  </si>
  <si>
    <t>Expenditure for watchmans wages</t>
  </si>
  <si>
    <t>Educational Material  ded stock</t>
  </si>
  <si>
    <t>Wages given to guest person who give lectures relatted to freedom and yoga Zerox</t>
  </si>
  <si>
    <t>Stationary Expenditure</t>
  </si>
  <si>
    <t>Other Expenditure (Perchuran)</t>
  </si>
  <si>
    <t>Adio visual ded stok</t>
  </si>
  <si>
    <t>Expenditure with washing peons uniform</t>
  </si>
  <si>
    <t>Appropriate Expenditure done on schools management by trustees except above options</t>
  </si>
  <si>
    <t xml:space="preserve">Total  Amount </t>
  </si>
  <si>
    <t>PLACE; PALANPUR</t>
  </si>
  <si>
    <t>Sign/-</t>
  </si>
  <si>
    <t>DATE;  31-03-2024</t>
  </si>
  <si>
    <t>18 - .................. હાઈસ્કૂલ, પાલનપુર</t>
  </si>
  <si>
    <t>વર્ગખંડોની વિગત દર્શાવતું પત્રક (સને:૨૦૨૩-૨૪)</t>
  </si>
  <si>
    <t>ધોરણ/વર્ગ</t>
  </si>
  <si>
    <t>ખંડ</t>
  </si>
  <si>
    <t>ચોરસ મીટર</t>
  </si>
  <si>
    <t>ચોરસ ફૂટ</t>
  </si>
  <si>
    <t>ધોરણ-૧૧</t>
  </si>
  <si>
    <t>આચાર્ય ખંડ</t>
  </si>
  <si>
    <t>કાર્યાલય</t>
  </si>
  <si>
    <t xml:space="preserve">સ્ટાફરૂમ </t>
  </si>
  <si>
    <t>કોમ્પ્યુટર ખંડ</t>
  </si>
  <si>
    <t>પુસ્તકાલય ખંડ</t>
  </si>
  <si>
    <t xml:space="preserve">ગર્લ્સ રૂમ </t>
  </si>
  <si>
    <t>કલા ખંડ</t>
  </si>
  <si>
    <t xml:space="preserve">પ્રાથના ખંડ </t>
  </si>
  <si>
    <t xml:space="preserve">કુલ ક્ષેત્રફળ </t>
  </si>
  <si>
    <t>સ્થળ:-પાલનપુર</t>
  </si>
  <si>
    <t>તારીખ:-૩૧-૦૩-૨૦૨4</t>
  </si>
  <si>
    <t>૧૯- સને: ૨૦૨૩-૨૪ના વર્ષની ધોરણ-૯ અને ધોરણ-૧૦ ની વિવિધ ફી ની વિગત દર્શાવતું પત્રક</t>
  </si>
  <si>
    <t>માસ નું નામ</t>
  </si>
  <si>
    <t>ધોરણ-૯</t>
  </si>
  <si>
    <t>ધોરણ-૧૦</t>
  </si>
  <si>
    <t>એનરોલ. ફી</t>
  </si>
  <si>
    <t>સત્ર ફી</t>
  </si>
  <si>
    <t>દાખલ ફી</t>
  </si>
  <si>
    <t>શિક્ષણ ફી</t>
  </si>
  <si>
    <t>જુન-૨૦૨૨</t>
  </si>
  <si>
    <t>જુલાઈ-૨૦૨૨</t>
  </si>
  <si>
    <t>ઓગસ્ટ-૨૦૨૨</t>
  </si>
  <si>
    <t>સપ્ટેમ્બર-૨૦૨૨</t>
  </si>
  <si>
    <t>ઓક્ટોબર-૨૦૨૨</t>
  </si>
  <si>
    <t>નવેમ્બર-૨૦૨૨</t>
  </si>
  <si>
    <t>ડીસેમ્બર-૨૦૨૨</t>
  </si>
  <si>
    <t>જાન્યુઆરી-૨૦૨૩</t>
  </si>
  <si>
    <t>ફેબ્રુઆરી-૨૦૨૩</t>
  </si>
  <si>
    <t>સ્થળ:-</t>
  </si>
  <si>
    <t>તારીખ:-</t>
  </si>
  <si>
    <t>૨૦ - સને: ૨૦૨૩-૨૪ના વર્ષની ધોરણ-11 તથા ધોરણ-૧૨ની ફીની વિગત દર્શાવતું પત્રક</t>
  </si>
  <si>
    <t>કુલ રકમ</t>
  </si>
  <si>
    <t xml:space="preserve">પરીક્ષા ફી </t>
  </si>
  <si>
    <t>ઉદ્યોગ ફી</t>
  </si>
  <si>
    <t>સને:૨૦૨૩-૨૪ના વર્ષની ધો-૯ થી ૧૨ ની વિવિધ ફી ની વિગત દર્શાવતું પત્રક</t>
  </si>
  <si>
    <t>પરીક્ષા ફી</t>
  </si>
  <si>
    <t>તારીખ: ૩૧-૦૩-૨૦૨૪</t>
  </si>
  <si>
    <t>માધ્ય. કુલ</t>
  </si>
  <si>
    <t>ઉ. માધ્ય.કુલ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</si>
</sst>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7000000]dd/mm/yyyy"/>
    <numFmt numFmtId="165" formatCode="[$-409]d\-mmm\-yy"/>
    <numFmt numFmtId="166" formatCode="[$-7000447]0"/>
    <numFmt numFmtId="167" formatCode="[$-7000447]0.##"/>
    <numFmt numFmtId="168" formatCode="[$-7000447]0.#"/>
    <numFmt numFmtId="169" formatCode="[$-7000447]0.###"/>
  </numFmts>
  <fonts count="23">
    <font>
      <sz val="10.0"/>
      <color rgb="FF000000"/>
      <name val="Arial"/>
      <scheme val="minor"/>
    </font>
    <font>
      <b/>
      <sz val="14.0"/>
      <name val="Anek Gujarati"/>
    </font>
    <font/>
    <font>
      <sz val="10.0"/>
      <name val="Anek Gujarati"/>
    </font>
    <font>
      <b/>
      <sz val="12.0"/>
      <name val="Anek Gujarati"/>
    </font>
    <font>
      <b/>
      <sz val="10.0"/>
      <name val="Anek Gujarati"/>
    </font>
    <font>
      <sz val="10.0"/>
      <color rgb="FFFF0000"/>
      <name val="Anek Gujarati"/>
    </font>
    <font>
      <sz val="12.0"/>
      <name val="Anek Gujarati"/>
    </font>
    <font>
      <sz val="10.0"/>
      <color/>
      <name val="Anek Gujarati"/>
    </font>
    <font>
      <b/>
      <sz val="16.0"/>
      <name val="Anek Gujarati"/>
    </font>
    <font>
      <sz val="16.0"/>
      <name val="Anek Gujarati"/>
    </font>
    <font>
      <b/>
      <sz val="8.0"/>
      <name val="Anek Gujarati"/>
    </font>
    <font>
      <sz val="9.0"/>
      <name val="Anek Gujarati"/>
    </font>
    <font>
      <b/>
      <sz val="9.0"/>
      <name val="Anek Gujarati"/>
    </font>
    <font>
      <b/>
      <u/>
      <sz val="10.0"/>
      <name val="Anek Gujarati"/>
    </font>
    <font>
      <sz val="8.0"/>
      <name val="Anek Gujarati"/>
    </font>
    <font>
      <b/>
      <sz val="10.0"/>
      <color rgb="FFFF0000"/>
      <name val="Anek Gujarati"/>
    </font>
    <font>
      <sz val="20.0"/>
      <name val="Anek Gujarati"/>
    </font>
    <font>
      <sz val="18.0"/>
      <name val="Anek Gujarati"/>
    </font>
    <font>
      <sz val="11.0"/>
      <name val="Anek Gujarati"/>
    </font>
    <font>
      <b/>
      <sz val="11.0"/>
      <name val="Anek Gujarati"/>
    </font>
    <font>
      <sz val="14.0"/>
      <name val="Anek Gujarati"/>
    </font>
    <font>
      <b/>
      <sz val="12.0"/>
      <color rgb="FFFF0000"/>
      <name val="Anek Gujarati"/>
    </font>
  </fonts>
  <fills count="8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B6DDE8"/>
        <bgColor rgb="FFB6DDE8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99"/>
        <bgColor rgb="FFFFFF99"/>
      </patternFill>
    </fill>
  </fills>
  <borders count="10">
    <border/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1" fillId="0" fontId="2" numFmtId="0" xfId="0" applyBorder="1" applyFont="1"/>
    <xf borderId="0" fillId="0" fontId="3" numFmtId="0" xfId="0" applyAlignment="1" applyFont="1">
      <alignment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2" fillId="2" fontId="5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0"/>
    </xf>
    <xf borderId="2" fillId="0" fontId="5" numFmtId="0" xfId="0" applyAlignment="1" applyBorder="1" applyFont="1">
      <alignment horizontal="left" shrinkToFit="0" vertical="center" wrapText="1"/>
    </xf>
    <xf borderId="2" fillId="0" fontId="3" numFmtId="14" xfId="0" applyAlignment="1" applyBorder="1" applyFont="1" applyNumberFormat="1">
      <alignment horizontal="center" shrinkToFit="0" vertical="center" wrapText="0"/>
    </xf>
    <xf borderId="2" fillId="3" fontId="3" numFmtId="0" xfId="0" applyAlignment="1" applyBorder="1" applyFill="1" applyFont="1">
      <alignment horizontal="center" shrinkToFit="0" vertical="center" wrapText="0"/>
    </xf>
    <xf borderId="2" fillId="3" fontId="5" numFmtId="0" xfId="0" applyAlignment="1" applyBorder="1" applyFont="1">
      <alignment horizontal="center" shrinkToFit="0" vertical="center" wrapText="0"/>
    </xf>
    <xf borderId="2" fillId="0" fontId="5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0"/>
    </xf>
    <xf borderId="0" fillId="0" fontId="3" numFmtId="14" xfId="0" applyAlignment="1" applyFont="1" applyNumberFormat="1">
      <alignment shrinkToFit="0" vertical="center" wrapText="0"/>
    </xf>
    <xf borderId="0" fillId="0" fontId="6" numFmtId="0" xfId="0" applyAlignment="1" applyFont="1">
      <alignment shrinkToFit="0" vertical="center" wrapText="0"/>
    </xf>
    <xf borderId="0" fillId="0" fontId="7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5" numFmtId="0" xfId="0" applyAlignment="1" applyFont="1">
      <alignment horizontal="right" shrinkToFit="0" vertical="center" wrapText="0"/>
    </xf>
    <xf borderId="0" fillId="0" fontId="3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center" shrinkToFit="0" vertical="center" wrapText="0"/>
    </xf>
    <xf borderId="2" fillId="0" fontId="3" numFmtId="14" xfId="0" applyAlignment="1" applyBorder="1" applyFont="1" applyNumberFormat="1">
      <alignment shrinkToFit="0" vertical="center" wrapText="0"/>
    </xf>
    <xf borderId="2" fillId="0" fontId="3" numFmtId="0" xfId="0" applyAlignment="1" applyBorder="1" applyFont="1">
      <alignment shrinkToFit="0" vertical="center" wrapText="0"/>
    </xf>
    <xf borderId="2" fillId="0" fontId="6" numFmtId="0" xfId="0" applyAlignment="1" applyBorder="1" applyFont="1">
      <alignment shrinkToFit="0" vertical="center" wrapText="0"/>
    </xf>
    <xf borderId="0" fillId="0" fontId="3" numFmtId="164" xfId="0" applyAlignment="1" applyFont="1" applyNumberFormat="1">
      <alignment horizontal="left" shrinkToFit="0" vertical="center" wrapText="0"/>
    </xf>
    <xf borderId="3" fillId="0" fontId="3" numFmtId="0" xfId="0" applyAlignment="1" applyBorder="1" applyFont="1">
      <alignment horizontal="center" shrinkToFit="0" vertical="center" wrapText="0"/>
    </xf>
    <xf borderId="2" fillId="0" fontId="3" numFmtId="14" xfId="0" applyAlignment="1" applyBorder="1" applyFont="1" applyNumberFormat="1">
      <alignment horizontal="right" shrinkToFit="0" vertical="center" wrapText="0"/>
    </xf>
    <xf borderId="2" fillId="0" fontId="6" numFmtId="0" xfId="0" applyAlignment="1" applyBorder="1" applyFont="1">
      <alignment horizontal="right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8" numFmtId="0" xfId="0" applyAlignment="1" applyFont="1">
      <alignment horizontal="right" shrinkToFit="0" vertical="center" wrapText="0"/>
    </xf>
    <xf borderId="0" fillId="0" fontId="9" numFmtId="0" xfId="0" applyAlignment="1" applyFont="1">
      <alignment shrinkToFit="0" vertical="center" wrapText="0"/>
    </xf>
    <xf borderId="0" fillId="0" fontId="9" numFmtId="0" xfId="0" applyAlignment="1" applyFont="1">
      <alignment horizontal="center" shrinkToFit="0" vertical="center" wrapText="0"/>
    </xf>
    <xf borderId="4" fillId="0" fontId="10" numFmtId="0" xfId="0" applyAlignment="1" applyBorder="1" applyFont="1">
      <alignment horizontal="center" shrinkToFit="0" vertical="center" wrapText="0"/>
    </xf>
    <xf borderId="2" fillId="0" fontId="3" numFmtId="0" xfId="0" applyAlignment="1" applyBorder="1" applyFont="1">
      <alignment horizontal="left" shrinkToFit="0" vertical="center" wrapText="0"/>
    </xf>
    <xf borderId="2" fillId="0" fontId="3" numFmtId="0" xfId="0" applyAlignment="1" applyBorder="1" applyFont="1">
      <alignment horizontal="right" shrinkToFit="0" vertical="center" wrapText="0"/>
    </xf>
    <xf borderId="0" fillId="0" fontId="5" numFmtId="0" xfId="0" applyAlignment="1" applyFont="1">
      <alignment horizontal="righ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7" numFmtId="14" xfId="0" applyAlignment="1" applyFont="1" applyNumberFormat="1">
      <alignment horizontal="left" shrinkToFit="0" vertical="center" wrapText="0"/>
    </xf>
    <xf borderId="1" fillId="0" fontId="9" numFmtId="0" xfId="0" applyAlignment="1" applyBorder="1" applyFont="1">
      <alignment horizontal="center" shrinkToFit="0" vertical="center" wrapText="0"/>
    </xf>
    <xf borderId="2" fillId="0" fontId="7" numFmtId="0" xfId="0" applyAlignment="1" applyBorder="1" applyFont="1">
      <alignment horizontal="left" shrinkToFit="0" vertical="center" wrapText="0"/>
    </xf>
    <xf borderId="2" fillId="0" fontId="3" numFmtId="14" xfId="0" applyAlignment="1" applyBorder="1" applyFont="1" applyNumberFormat="1">
      <alignment horizontal="left" shrinkToFit="0" vertical="center" wrapText="0"/>
    </xf>
    <xf borderId="2" fillId="0" fontId="7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shrinkToFit="0" vertical="center" wrapText="0"/>
    </xf>
    <xf borderId="0" fillId="0" fontId="7" numFmtId="0" xfId="0" applyAlignment="1" applyFont="1">
      <alignment horizontal="left" shrinkToFit="0" vertical="center" wrapText="0"/>
    </xf>
    <xf borderId="0" fillId="0" fontId="7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0"/>
    </xf>
    <xf borderId="4" fillId="0" fontId="5" numFmtId="0" xfId="0" applyAlignment="1" applyBorder="1" applyFont="1">
      <alignment horizontal="center" shrinkToFit="0" vertical="center" wrapText="0"/>
    </xf>
    <xf borderId="4" fillId="0" fontId="2" numFmtId="0" xfId="0" applyBorder="1" applyFont="1"/>
    <xf borderId="5" fillId="2" fontId="11" numFmtId="0" xfId="0" applyAlignment="1" applyBorder="1" applyFont="1">
      <alignment horizontal="center" shrinkToFit="0" vertical="center" wrapText="1"/>
    </xf>
    <xf borderId="6" fillId="2" fontId="11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3" fillId="0" fontId="2" numFmtId="0" xfId="0" applyBorder="1" applyFont="1"/>
    <xf borderId="2" fillId="2" fontId="11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horizontal="center" shrinkToFit="0" vertical="center" wrapText="0"/>
    </xf>
    <xf borderId="2" fillId="0" fontId="3" numFmtId="2" xfId="0" applyAlignment="1" applyBorder="1" applyFont="1" applyNumberFormat="1">
      <alignment horizontal="center" shrinkToFit="0" vertical="center" wrapText="0"/>
    </xf>
    <xf borderId="0" fillId="0" fontId="3" numFmtId="14" xfId="0" applyAlignment="1" applyFont="1" applyNumberFormat="1">
      <alignment horizontal="left" shrinkToFit="0" vertical="center" wrapText="0"/>
    </xf>
    <xf borderId="4" fillId="0" fontId="4" numFmtId="0" xfId="0" applyAlignment="1" applyBorder="1" applyFont="1">
      <alignment horizontal="center" shrinkToFit="0" vertical="center" wrapText="0"/>
    </xf>
    <xf borderId="2" fillId="2" fontId="13" numFmtId="0" xfId="0" applyAlignment="1" applyBorder="1" applyFont="1">
      <alignment horizontal="center" shrinkToFit="0" vertical="center" wrapText="1"/>
    </xf>
    <xf borderId="2" fillId="4" fontId="5" numFmtId="0" xfId="0" applyAlignment="1" applyBorder="1" applyFill="1" applyFont="1">
      <alignment horizontal="center" shrinkToFit="0" vertical="center" wrapText="0"/>
    </xf>
    <xf borderId="2" fillId="0" fontId="14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0"/>
    </xf>
    <xf borderId="8" fillId="5" fontId="5" numFmtId="0" xfId="0" applyAlignment="1" applyBorder="1" applyFill="1" applyFont="1">
      <alignment horizontal="center" shrinkToFit="0" vertical="center" wrapText="0"/>
    </xf>
    <xf borderId="6" fillId="2" fontId="5" numFmtId="0" xfId="0" applyAlignment="1" applyBorder="1" applyFont="1">
      <alignment horizontal="center" shrinkToFit="0" vertical="center" wrapText="0"/>
    </xf>
    <xf borderId="2" fillId="2" fontId="5" numFmtId="0" xfId="0" applyAlignment="1" applyBorder="1" applyFont="1">
      <alignment horizontal="center" shrinkToFit="0" vertical="center" wrapText="0"/>
    </xf>
    <xf borderId="2" fillId="6" fontId="5" numFmtId="0" xfId="0" applyAlignment="1" applyBorder="1" applyFill="1" applyFont="1">
      <alignment horizontal="center" shrinkToFit="0" vertical="center" wrapText="0"/>
    </xf>
    <xf borderId="0" fillId="0" fontId="5" numFmtId="0" xfId="0" applyAlignment="1" applyFont="1">
      <alignment shrinkToFit="0" vertical="center" wrapText="0"/>
    </xf>
    <xf borderId="4" fillId="0" fontId="1" numFmtId="0" xfId="0" applyAlignment="1" applyBorder="1" applyFont="1">
      <alignment horizontal="center" shrinkToFit="0" vertical="center" wrapText="0"/>
    </xf>
    <xf borderId="2" fillId="0" fontId="5" numFmtId="0" xfId="0" applyAlignment="1" applyBorder="1" applyFont="1">
      <alignment shrinkToFit="0" vertical="center" wrapText="0"/>
    </xf>
    <xf borderId="0" fillId="0" fontId="10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2" fillId="0" fontId="3" numFmtId="0" xfId="0" applyAlignment="1" applyBorder="1" applyFont="1">
      <alignment horizontal="left" shrinkToFit="0" vertical="center" wrapText="1"/>
    </xf>
    <xf borderId="2" fillId="0" fontId="15" numFmtId="0" xfId="0" applyAlignment="1" applyBorder="1" applyFont="1">
      <alignment horizontal="center" shrinkToFit="0" vertical="center" wrapText="0"/>
    </xf>
    <xf borderId="2" fillId="7" fontId="5" numFmtId="0" xfId="0" applyAlignment="1" applyBorder="1" applyFill="1" applyFont="1">
      <alignment horizontal="center"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3" numFmtId="17" xfId="0" applyAlignment="1" applyFont="1" applyNumberFormat="1">
      <alignment horizontal="left" shrinkToFit="0" vertical="center" wrapText="0"/>
    </xf>
    <xf borderId="0" fillId="0" fontId="3" numFmtId="17" xfId="0" applyAlignment="1" applyFont="1" applyNumberFormat="1">
      <alignment horizontal="center" shrinkToFit="0" vertical="center" wrapText="0"/>
    </xf>
    <xf borderId="2" fillId="5" fontId="3" numFmtId="0" xfId="0" applyAlignment="1" applyBorder="1" applyFont="1">
      <alignment horizontal="center"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17" numFmtId="0" xfId="0" applyAlignment="1" applyFont="1">
      <alignment shrinkToFit="0" vertical="center" wrapText="0"/>
    </xf>
    <xf borderId="0" fillId="0" fontId="18" numFmtId="0" xfId="0" applyAlignment="1" applyFont="1">
      <alignment shrinkToFit="0" vertical="center" wrapText="0"/>
    </xf>
    <xf borderId="2" fillId="2" fontId="12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shrinkToFit="0" vertical="center" wrapText="0"/>
    </xf>
    <xf borderId="2" fillId="0" fontId="15" numFmtId="0" xfId="0" applyAlignment="1" applyBorder="1" applyFont="1">
      <alignment horizontal="center" shrinkToFit="0" vertical="center" wrapText="1"/>
    </xf>
    <xf borderId="2" fillId="0" fontId="15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0" fontId="15" numFmtId="0" xfId="0" applyAlignment="1" applyBorder="1" applyFont="1">
      <alignment horizontal="left" shrinkToFit="0" vertical="center" wrapText="0"/>
    </xf>
    <xf borderId="2" fillId="0" fontId="15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left" shrinkToFit="1" vertical="center" wrapText="0"/>
    </xf>
    <xf borderId="2" fillId="0" fontId="15" numFmtId="0" xfId="0" applyAlignment="1" applyBorder="1" applyFont="1">
      <alignment shrinkToFit="0" vertical="center" wrapText="0"/>
    </xf>
    <xf borderId="2" fillId="0" fontId="11" numFmtId="0" xfId="0" applyAlignment="1" applyBorder="1" applyFont="1">
      <alignment horizontal="left" shrinkToFit="0" vertical="center" wrapText="1"/>
    </xf>
    <xf borderId="2" fillId="0" fontId="11" numFmtId="2" xfId="0" applyAlignment="1" applyBorder="1" applyFont="1" applyNumberFormat="1">
      <alignment horizontal="center" shrinkToFit="0" vertical="center" wrapText="0"/>
    </xf>
    <xf borderId="2" fillId="0" fontId="11" numFmtId="0" xfId="0" applyAlignment="1" applyBorder="1" applyFont="1">
      <alignment horizontal="center" shrinkToFit="0" vertical="center" wrapText="0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2" fillId="2" fontId="19" numFmtId="0" xfId="0" applyAlignment="1" applyBorder="1" applyFont="1">
      <alignment horizontal="center" shrinkToFit="0" vertical="center" wrapText="1"/>
    </xf>
    <xf borderId="2" fillId="0" fontId="3" numFmtId="2" xfId="0" applyAlignment="1" applyBorder="1" applyFont="1" applyNumberFormat="1">
      <alignment horizontal="right" shrinkToFit="0" vertical="center" wrapText="0"/>
    </xf>
    <xf borderId="2" fillId="0" fontId="3" numFmtId="165" xfId="0" applyAlignment="1" applyBorder="1" applyFont="1" applyNumberFormat="1">
      <alignment horizontal="center" shrinkToFit="0" vertical="center" wrapText="0"/>
    </xf>
    <xf borderId="2" fillId="0" fontId="5" numFmtId="0" xfId="0" applyAlignment="1" applyBorder="1" applyFont="1">
      <alignment horizontal="center" shrinkToFit="0" vertical="center" wrapText="0"/>
    </xf>
    <xf borderId="2" fillId="0" fontId="20" numFmtId="2" xfId="0" applyAlignment="1" applyBorder="1" applyFont="1" applyNumberFormat="1">
      <alignment horizontal="right" shrinkToFit="0" vertical="center" wrapText="0"/>
    </xf>
    <xf borderId="2" fillId="3" fontId="4" numFmtId="0" xfId="0" applyAlignment="1" applyBorder="1" applyFont="1">
      <alignment horizontal="right" shrinkToFit="0" vertical="center" wrapText="0"/>
    </xf>
    <xf borderId="2" fillId="3" fontId="5" numFmtId="2" xfId="0" applyAlignment="1" applyBorder="1" applyFont="1" applyNumberFormat="1">
      <alignment horizontal="right" shrinkToFit="0" vertical="center" wrapText="0"/>
    </xf>
    <xf borderId="2" fillId="3" fontId="3" numFmtId="165" xfId="0" applyAlignment="1" applyBorder="1" applyFont="1" applyNumberFormat="1">
      <alignment horizontal="center" shrinkToFit="0" vertical="center" wrapText="0"/>
    </xf>
    <xf borderId="2" fillId="3" fontId="20" numFmtId="2" xfId="0" applyAlignment="1" applyBorder="1" applyFont="1" applyNumberFormat="1">
      <alignment horizontal="right"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0" fontId="9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0" fillId="0" fontId="17" numFmtId="0" xfId="0" applyAlignment="1" applyFont="1">
      <alignment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0" fillId="0" fontId="21" numFmtId="0" xfId="0" applyAlignment="1" applyFont="1">
      <alignment shrinkToFit="0" vertical="center" wrapText="1"/>
    </xf>
    <xf borderId="2" fillId="0" fontId="21" numFmtId="0" xfId="0" applyAlignment="1" applyBorder="1" applyFont="1">
      <alignment horizontal="left" shrinkToFit="0" vertical="center" wrapText="0"/>
    </xf>
    <xf borderId="2" fillId="0" fontId="21" numFmtId="0" xfId="0" applyAlignment="1" applyBorder="1" applyFont="1">
      <alignment horizontal="center" shrinkToFit="0" vertical="center" wrapText="0"/>
    </xf>
    <xf borderId="2" fillId="0" fontId="2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4" fillId="0" fontId="9" numFmtId="0" xfId="0" applyAlignment="1" applyBorder="1" applyFont="1">
      <alignment horizontal="center" shrinkToFit="0" vertical="center" wrapText="0"/>
    </xf>
    <xf borderId="2" fillId="2" fontId="7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shrinkToFit="0" vertical="center" wrapText="0"/>
    </xf>
    <xf borderId="2" fillId="0" fontId="21" numFmtId="166" xfId="0" applyAlignment="1" applyBorder="1" applyFont="1" applyNumberFormat="1">
      <alignment horizontal="center" shrinkToFit="0" vertical="center" wrapText="0"/>
    </xf>
    <xf borderId="2" fillId="0" fontId="1" numFmtId="10" xfId="0" applyAlignment="1" applyBorder="1" applyFont="1" applyNumberFormat="1">
      <alignment horizontal="center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1" numFmtId="0" xfId="0" applyAlignment="1" applyFont="1">
      <alignment horizontal="left" shrinkToFit="0" vertical="center" wrapText="0"/>
    </xf>
    <xf borderId="0" fillId="0" fontId="20" numFmtId="164" xfId="0" applyAlignment="1" applyFont="1" applyNumberForma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1"/>
    </xf>
    <xf borderId="2" fillId="0" fontId="3" numFmtId="166" xfId="0" applyAlignment="1" applyBorder="1" applyFont="1" applyNumberFormat="1">
      <alignment horizontal="left" shrinkToFit="0" vertical="center" wrapText="0"/>
    </xf>
    <xf borderId="2" fillId="0" fontId="3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shrinkToFit="0" vertical="bottom" wrapText="0"/>
    </xf>
    <xf borderId="2" fillId="2" fontId="20" numFmtId="0" xfId="0" applyAlignment="1" applyBorder="1" applyFont="1">
      <alignment horizontal="center" shrinkToFit="0" vertical="center" wrapText="1"/>
    </xf>
    <xf borderId="2" fillId="0" fontId="7" numFmtId="166" xfId="0" applyAlignment="1" applyBorder="1" applyFont="1" applyNumberFormat="1">
      <alignment horizontal="center" shrinkToFit="0" vertical="center" wrapText="0"/>
    </xf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left" shrinkToFit="1" vertical="center" wrapText="0"/>
    </xf>
    <xf borderId="0" fillId="0" fontId="3" numFmtId="0" xfId="0" applyAlignment="1" applyFont="1">
      <alignment shrinkToFit="0" vertical="bottom" wrapText="1"/>
    </xf>
    <xf borderId="0" fillId="0" fontId="7" numFmtId="0" xfId="0" applyAlignment="1" applyFont="1">
      <alignment horizontal="center" shrinkToFit="0" vertical="center" wrapText="0"/>
    </xf>
    <xf borderId="0" fillId="0" fontId="19" numFmtId="0" xfId="0" applyAlignment="1" applyFont="1">
      <alignment shrinkToFit="0" vertical="center" wrapText="1"/>
    </xf>
    <xf borderId="2" fillId="5" fontId="3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2" fillId="0" fontId="21" numFmtId="0" xfId="0" applyAlignment="1" applyBorder="1" applyFont="1">
      <alignment horizontal="center" shrinkToFit="0" vertical="center" wrapText="1"/>
    </xf>
    <xf borderId="2" fillId="0" fontId="4" numFmtId="2" xfId="0" applyAlignment="1" applyBorder="1" applyFont="1" applyNumberFormat="1">
      <alignment horizontal="center" shrinkToFit="0" vertical="center" wrapText="0"/>
    </xf>
    <xf borderId="2" fillId="0" fontId="3" numFmtId="166" xfId="0" applyAlignment="1" applyBorder="1" applyFont="1" applyNumberFormat="1">
      <alignment horizontal="center" shrinkToFit="0" vertical="center" wrapText="0"/>
    </xf>
    <xf borderId="2" fillId="0" fontId="3" numFmtId="167" xfId="0" applyAlignment="1" applyBorder="1" applyFont="1" applyNumberFormat="1">
      <alignment horizontal="center" shrinkToFit="0" vertical="center" wrapText="0"/>
    </xf>
    <xf borderId="2" fillId="0" fontId="3" numFmtId="168" xfId="0" applyAlignment="1" applyBorder="1" applyFont="1" applyNumberFormat="1">
      <alignment horizontal="center" shrinkToFit="0" vertical="center" wrapText="0"/>
    </xf>
    <xf borderId="2" fillId="0" fontId="3" numFmtId="169" xfId="0" applyAlignment="1" applyBorder="1" applyFont="1" applyNumberFormat="1">
      <alignment horizontal="center" shrinkToFit="0" vertical="center" wrapText="0"/>
    </xf>
    <xf borderId="2" fillId="0" fontId="7" numFmtId="0" xfId="0" applyAlignment="1" applyBorder="1" applyFont="1">
      <alignment horizontal="right" shrinkToFit="0" vertical="center" wrapText="0"/>
    </xf>
    <xf borderId="2" fillId="0" fontId="7" numFmtId="167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horizontal="left" shrinkToFit="0" vertical="center" wrapText="0"/>
    </xf>
    <xf borderId="5" fillId="2" fontId="5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2" fillId="0" fontId="4" numFmtId="0" xfId="0" applyAlignment="1" applyBorder="1" applyFont="1">
      <alignment horizontal="right" shrinkToFit="0" vertical="center" wrapText="0"/>
    </xf>
    <xf borderId="2" fillId="0" fontId="1" numFmtId="0" xfId="0" applyAlignment="1" applyBorder="1" applyFont="1">
      <alignment horizontal="right" shrinkToFit="0" vertical="center" wrapText="0"/>
    </xf>
    <xf borderId="2" fillId="0" fontId="18" numFmtId="0" xfId="0" applyAlignment="1" applyBorder="1" applyFont="1">
      <alignment horizontal="center" shrinkToFit="0" vertical="center" wrapText="0"/>
    </xf>
    <xf borderId="0" fillId="0" fontId="7" numFmtId="164" xfId="0" applyAlignment="1" applyFont="1" applyNumberFormat="1">
      <alignment horizontal="left" shrinkToFit="0" vertical="center" wrapText="0"/>
    </xf>
    <xf borderId="0" fillId="0" fontId="7" numFmtId="164" xfId="0" applyAlignment="1" applyFont="1" applyNumberFormat="1">
      <alignment shrinkToFit="0" vertical="center" wrapText="0"/>
    </xf>
    <xf borderId="5" fillId="2" fontId="4" numFmtId="0" xfId="0" applyAlignment="1" applyBorder="1" applyFont="1">
      <alignment horizontal="center" shrinkToFit="0" vertical="center" wrapText="1"/>
    </xf>
    <xf borderId="6" fillId="2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right" shrinkToFit="0" vertical="center" wrapText="0"/>
    </xf>
    <xf borderId="2" fillId="0" fontId="19" numFmtId="0" xfId="0" applyAlignment="1" applyBorder="1" applyFont="1">
      <alignment horizontal="center" shrinkToFit="0" vertical="center" wrapText="0"/>
    </xf>
    <xf borderId="2" fillId="0" fontId="20" numFmtId="0" xfId="0" applyAlignment="1" applyBorder="1" applyFont="1">
      <alignment horizontal="right" shrinkToFit="0" vertical="center" wrapText="0"/>
    </xf>
    <xf borderId="2" fillId="0" fontId="20" numFmtId="0" xfId="0" applyAlignment="1" applyBorder="1" applyFont="1">
      <alignment horizontal="center" shrinkToFit="0" vertical="center" wrapText="0"/>
    </xf>
    <xf borderId="2" fillId="2" fontId="4" numFmtId="0" xfId="0" applyAlignment="1" applyBorder="1" applyFont="1">
      <alignment shrinkToFit="0" vertical="center" wrapText="1"/>
    </xf>
    <xf borderId="2" fillId="0" fontId="18" numFmtId="0" xfId="0" applyAlignment="1" applyBorder="1" applyFont="1">
      <alignment horizontal="right" shrinkToFit="0" vertical="center" wrapText="0"/>
    </xf>
    <xf borderId="2" fillId="0" fontId="22" numFmtId="0" xfId="0" applyAlignment="1" applyBorder="1" applyFont="1">
      <alignment horizontal="center" shrinkToFit="0" vertical="center" wrapText="0"/>
    </xf>
    <xf borderId="2" fillId="0" fontId="22" numFmtId="0" xfId="0" applyAlignment="1" applyBorder="1" applyFont="1">
      <alignment horizontal="left" shrinkToFit="0" vertical="center" wrapText="0"/>
    </xf>
    <xf borderId="2" fillId="0" fontId="22" numFmtId="0" xfId="0" applyAlignment="1" applyBorder="1" applyFont="1">
      <alignment horizontal="righ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8.57"/>
    <col customWidth="1" min="3" max="3" width="6.86"/>
    <col customWidth="1" min="4" max="4" width="11.0"/>
    <col customWidth="1" min="5" max="5" width="11.29"/>
    <col customWidth="1" min="6" max="6" width="12.0"/>
    <col customWidth="1" min="7" max="7" width="11.43"/>
    <col customWidth="1" min="8" max="8" width="10.43"/>
    <col customWidth="1" min="9" max="9" width="12.14"/>
    <col customWidth="1" min="10" max="10" width="11.71"/>
    <col customWidth="1" min="11" max="11" width="10.43"/>
    <col customWidth="1" min="12" max="12" width="7.43"/>
    <col customWidth="1" min="13" max="13" width="13.0"/>
    <col customWidth="1" min="14" max="16" width="9.14"/>
    <col customWidth="1" min="17" max="17" width="11.29"/>
    <col customWidth="1" min="18" max="21" width="9.14"/>
    <col customWidth="1" min="22" max="22" width="13.14"/>
    <col customWidth="1" min="23" max="26" width="9.14"/>
    <col customWidth="1" min="27" max="27" width="11.71"/>
    <col customWidth="1" min="28" max="31" width="9.14"/>
    <col customWidth="1" min="32" max="32" width="11.86"/>
    <col customWidth="1" min="33" max="33" width="9.14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30.0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30.0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57.7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6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ht="18.75" customHeight="1">
      <c r="A5" s="8">
        <v>1.0</v>
      </c>
      <c r="B5" s="8">
        <v>2.0</v>
      </c>
      <c r="C5" s="8">
        <v>3.0</v>
      </c>
      <c r="D5" s="8">
        <v>4.0</v>
      </c>
      <c r="E5" s="8">
        <v>5.0</v>
      </c>
      <c r="F5" s="8">
        <v>6.0</v>
      </c>
      <c r="G5" s="8">
        <v>7.0</v>
      </c>
      <c r="H5" s="8">
        <v>8.0</v>
      </c>
      <c r="I5" s="8">
        <v>9.0</v>
      </c>
      <c r="J5" s="8">
        <v>10.0</v>
      </c>
      <c r="K5" s="8">
        <v>11.0</v>
      </c>
      <c r="L5" s="8">
        <v>12.0</v>
      </c>
      <c r="M5" s="8">
        <v>13.0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30.0" customHeight="1">
      <c r="A6" s="8">
        <v>1.0</v>
      </c>
      <c r="B6" s="9"/>
      <c r="C6" s="9" t="s">
        <v>16</v>
      </c>
      <c r="D6" s="10"/>
      <c r="E6" s="10"/>
      <c r="F6" s="10"/>
      <c r="G6" s="8"/>
      <c r="H6" s="8"/>
      <c r="I6" s="8"/>
      <c r="J6" s="11"/>
      <c r="K6" s="12"/>
      <c r="L6" s="8"/>
      <c r="M6" s="13"/>
      <c r="N6" s="3"/>
      <c r="O6" s="14"/>
      <c r="P6" s="3"/>
      <c r="Q6" s="15"/>
      <c r="R6" s="3"/>
      <c r="S6" s="3"/>
      <c r="T6" s="3"/>
      <c r="U6" s="3"/>
      <c r="V6" s="15"/>
      <c r="W6" s="3"/>
      <c r="X6" s="3"/>
      <c r="Y6" s="3"/>
      <c r="Z6" s="3"/>
      <c r="AA6" s="15"/>
      <c r="AB6" s="3"/>
      <c r="AC6" s="3"/>
      <c r="AD6" s="3"/>
      <c r="AE6" s="3"/>
      <c r="AF6" s="15"/>
      <c r="AG6" s="3"/>
    </row>
    <row r="7" ht="30.0" customHeight="1">
      <c r="A7" s="8">
        <v>2.0</v>
      </c>
      <c r="B7" s="9"/>
      <c r="C7" s="9" t="s">
        <v>17</v>
      </c>
      <c r="D7" s="10"/>
      <c r="E7" s="10"/>
      <c r="F7" s="10"/>
      <c r="G7" s="8"/>
      <c r="H7" s="8"/>
      <c r="I7" s="8"/>
      <c r="J7" s="11"/>
      <c r="K7" s="12"/>
      <c r="L7" s="8"/>
      <c r="M7" s="13"/>
      <c r="N7" s="3"/>
      <c r="O7" s="14"/>
      <c r="P7" s="3"/>
      <c r="Q7" s="15"/>
      <c r="R7" s="3"/>
      <c r="S7" s="3"/>
      <c r="T7" s="3"/>
      <c r="U7" s="3"/>
      <c r="V7" s="15"/>
      <c r="W7" s="3"/>
      <c r="X7" s="3"/>
      <c r="Y7" s="3"/>
      <c r="Z7" s="3"/>
      <c r="AA7" s="15"/>
      <c r="AB7" s="3"/>
      <c r="AC7" s="3"/>
      <c r="AD7" s="3"/>
      <c r="AE7" s="3"/>
      <c r="AF7" s="15"/>
      <c r="AG7" s="3"/>
    </row>
    <row r="8" ht="30.0" customHeight="1">
      <c r="A8" s="8">
        <v>3.0</v>
      </c>
      <c r="B8" s="9"/>
      <c r="C8" s="9" t="s">
        <v>17</v>
      </c>
      <c r="D8" s="10"/>
      <c r="E8" s="10"/>
      <c r="F8" s="10"/>
      <c r="G8" s="8"/>
      <c r="H8" s="8"/>
      <c r="I8" s="8"/>
      <c r="J8" s="11"/>
      <c r="K8" s="12"/>
      <c r="L8" s="8"/>
      <c r="M8" s="13"/>
      <c r="N8" s="3"/>
      <c r="O8" s="14"/>
      <c r="P8" s="3"/>
      <c r="Q8" s="15"/>
      <c r="R8" s="3"/>
      <c r="S8" s="3"/>
      <c r="T8" s="3"/>
      <c r="U8" s="3"/>
      <c r="V8" s="15"/>
      <c r="W8" s="3"/>
      <c r="X8" s="3"/>
      <c r="Y8" s="3"/>
      <c r="Z8" s="3"/>
      <c r="AA8" s="15"/>
      <c r="AB8" s="3"/>
      <c r="AC8" s="3"/>
      <c r="AD8" s="3"/>
      <c r="AE8" s="3"/>
      <c r="AF8" s="15"/>
      <c r="AG8" s="3"/>
    </row>
    <row r="9" ht="30.0" customHeight="1">
      <c r="A9" s="8">
        <v>4.0</v>
      </c>
      <c r="B9" s="9"/>
      <c r="C9" s="9" t="s">
        <v>17</v>
      </c>
      <c r="D9" s="10"/>
      <c r="E9" s="10"/>
      <c r="F9" s="10"/>
      <c r="G9" s="8"/>
      <c r="H9" s="8"/>
      <c r="I9" s="8"/>
      <c r="J9" s="11"/>
      <c r="K9" s="12"/>
      <c r="L9" s="8"/>
      <c r="M9" s="13"/>
      <c r="N9" s="3"/>
      <c r="O9" s="14"/>
      <c r="P9" s="3"/>
      <c r="Q9" s="15"/>
      <c r="R9" s="3"/>
      <c r="S9" s="3"/>
      <c r="T9" s="3"/>
      <c r="U9" s="3"/>
      <c r="V9" s="15"/>
      <c r="W9" s="3"/>
      <c r="X9" s="3"/>
      <c r="Y9" s="3"/>
      <c r="Z9" s="3"/>
      <c r="AA9" s="15"/>
      <c r="AB9" s="3"/>
      <c r="AC9" s="3"/>
      <c r="AD9" s="3"/>
      <c r="AE9" s="3"/>
      <c r="AF9" s="15"/>
      <c r="AG9" s="3"/>
    </row>
    <row r="10" ht="30.0" customHeight="1">
      <c r="A10" s="8">
        <v>5.0</v>
      </c>
      <c r="B10" s="9"/>
      <c r="C10" s="9" t="s">
        <v>18</v>
      </c>
      <c r="D10" s="10"/>
      <c r="E10" s="10"/>
      <c r="F10" s="10"/>
      <c r="G10" s="8"/>
      <c r="H10" s="8"/>
      <c r="I10" s="8"/>
      <c r="J10" s="11"/>
      <c r="K10" s="12"/>
      <c r="L10" s="8"/>
      <c r="M10" s="13"/>
      <c r="N10" s="3"/>
      <c r="O10" s="14"/>
      <c r="P10" s="3"/>
      <c r="Q10" s="15"/>
      <c r="R10" s="3"/>
      <c r="S10" s="3"/>
      <c r="T10" s="3"/>
      <c r="U10" s="3"/>
      <c r="V10" s="15"/>
      <c r="W10" s="3"/>
      <c r="X10" s="3"/>
      <c r="Y10" s="3"/>
      <c r="Z10" s="3"/>
      <c r="AA10" s="15"/>
      <c r="AB10" s="3"/>
      <c r="AC10" s="3"/>
      <c r="AD10" s="3"/>
      <c r="AE10" s="3"/>
      <c r="AF10" s="15"/>
      <c r="AG10" s="3"/>
    </row>
    <row r="11" ht="30.0" customHeight="1">
      <c r="A11" s="8">
        <v>6.0</v>
      </c>
      <c r="B11" s="9"/>
      <c r="C11" s="9" t="s">
        <v>17</v>
      </c>
      <c r="D11" s="10"/>
      <c r="E11" s="10"/>
      <c r="F11" s="10"/>
      <c r="G11" s="8"/>
      <c r="H11" s="8"/>
      <c r="I11" s="8"/>
      <c r="J11" s="11"/>
      <c r="K11" s="12"/>
      <c r="L11" s="8"/>
      <c r="M11" s="13"/>
      <c r="N11" s="3"/>
      <c r="O11" s="14"/>
      <c r="P11" s="3"/>
      <c r="Q11" s="15"/>
      <c r="R11" s="3"/>
      <c r="S11" s="3"/>
      <c r="T11" s="3"/>
      <c r="U11" s="3"/>
      <c r="V11" s="15"/>
      <c r="W11" s="3"/>
      <c r="X11" s="3"/>
      <c r="Y11" s="3"/>
      <c r="Z11" s="3"/>
      <c r="AA11" s="15"/>
      <c r="AB11" s="3"/>
      <c r="AC11" s="3"/>
      <c r="AD11" s="3"/>
      <c r="AE11" s="3"/>
      <c r="AF11" s="15"/>
      <c r="AG11" s="3"/>
    </row>
    <row r="12" ht="30.0" customHeight="1">
      <c r="A12" s="8">
        <v>7.0</v>
      </c>
      <c r="B12" s="9"/>
      <c r="C12" s="9" t="s">
        <v>17</v>
      </c>
      <c r="D12" s="10"/>
      <c r="E12" s="10"/>
      <c r="F12" s="10"/>
      <c r="G12" s="8"/>
      <c r="H12" s="8"/>
      <c r="I12" s="8"/>
      <c r="J12" s="11"/>
      <c r="K12" s="12"/>
      <c r="L12" s="8"/>
      <c r="M12" s="13"/>
      <c r="N12" s="3"/>
      <c r="O12" s="14"/>
      <c r="P12" s="3"/>
      <c r="Q12" s="15"/>
      <c r="R12" s="3"/>
      <c r="S12" s="3"/>
      <c r="T12" s="3"/>
      <c r="U12" s="3"/>
      <c r="V12" s="15"/>
      <c r="W12" s="3"/>
      <c r="X12" s="3"/>
      <c r="Y12" s="3"/>
      <c r="Z12" s="3"/>
      <c r="AA12" s="15"/>
      <c r="AB12" s="3"/>
      <c r="AC12" s="3"/>
      <c r="AD12" s="3"/>
      <c r="AE12" s="3"/>
      <c r="AF12" s="15"/>
      <c r="AG12" s="3"/>
    </row>
    <row r="13" ht="30.0" customHeight="1">
      <c r="A13" s="8">
        <v>8.0</v>
      </c>
      <c r="B13" s="9"/>
      <c r="C13" s="9" t="s">
        <v>17</v>
      </c>
      <c r="D13" s="10"/>
      <c r="E13" s="10"/>
      <c r="F13" s="10"/>
      <c r="G13" s="8"/>
      <c r="H13" s="8"/>
      <c r="I13" s="8"/>
      <c r="J13" s="11"/>
      <c r="K13" s="12"/>
      <c r="L13" s="8"/>
      <c r="M13" s="13"/>
      <c r="N13" s="3"/>
      <c r="O13" s="14"/>
      <c r="P13" s="3"/>
      <c r="Q13" s="15"/>
      <c r="R13" s="3"/>
      <c r="S13" s="3"/>
      <c r="T13" s="3"/>
      <c r="U13" s="3"/>
      <c r="V13" s="15"/>
      <c r="W13" s="3"/>
      <c r="X13" s="3"/>
      <c r="Y13" s="3"/>
      <c r="Z13" s="3"/>
      <c r="AA13" s="15"/>
      <c r="AB13" s="3"/>
      <c r="AC13" s="3"/>
      <c r="AD13" s="3"/>
      <c r="AE13" s="3"/>
      <c r="AF13" s="15"/>
      <c r="AG13" s="3"/>
    </row>
    <row r="14" ht="30.0" customHeight="1">
      <c r="A14" s="8">
        <v>9.0</v>
      </c>
      <c r="B14" s="9"/>
      <c r="C14" s="9" t="s">
        <v>19</v>
      </c>
      <c r="D14" s="10"/>
      <c r="E14" s="10"/>
      <c r="F14" s="10"/>
      <c r="G14" s="8"/>
      <c r="H14" s="8"/>
      <c r="I14" s="8"/>
      <c r="J14" s="11"/>
      <c r="K14" s="12"/>
      <c r="L14" s="8"/>
      <c r="M14" s="13"/>
      <c r="N14" s="3"/>
      <c r="O14" s="14"/>
      <c r="P14" s="3"/>
      <c r="Q14" s="15"/>
      <c r="R14" s="3"/>
      <c r="S14" s="3"/>
      <c r="T14" s="3"/>
      <c r="U14" s="3"/>
      <c r="V14" s="15"/>
      <c r="W14" s="3"/>
      <c r="X14" s="3"/>
      <c r="Y14" s="3"/>
      <c r="Z14" s="3"/>
      <c r="AA14" s="15"/>
      <c r="AB14" s="3"/>
      <c r="AC14" s="3"/>
      <c r="AD14" s="16"/>
      <c r="AE14" s="3"/>
      <c r="AF14" s="15"/>
      <c r="AG14" s="3"/>
    </row>
    <row r="15" ht="30.0" customHeight="1">
      <c r="A15" s="8">
        <v>10.0</v>
      </c>
      <c r="B15" s="9"/>
      <c r="C15" s="9" t="s">
        <v>19</v>
      </c>
      <c r="D15" s="10"/>
      <c r="E15" s="10"/>
      <c r="F15" s="10"/>
      <c r="G15" s="8"/>
      <c r="H15" s="8"/>
      <c r="I15" s="8"/>
      <c r="J15" s="11"/>
      <c r="K15" s="12"/>
      <c r="L15" s="8"/>
      <c r="M15" s="13"/>
      <c r="N15" s="3"/>
      <c r="O15" s="14"/>
      <c r="P15" s="3"/>
      <c r="Q15" s="15"/>
      <c r="R15" s="3"/>
      <c r="S15" s="3"/>
      <c r="T15" s="3"/>
      <c r="U15" s="3"/>
      <c r="V15" s="15"/>
      <c r="W15" s="3"/>
      <c r="X15" s="3"/>
      <c r="Y15" s="3"/>
      <c r="Z15" s="3"/>
      <c r="AA15" s="15"/>
      <c r="AB15" s="3"/>
      <c r="AC15" s="3"/>
      <c r="AD15" s="3"/>
      <c r="AE15" s="3"/>
      <c r="AF15" s="15"/>
      <c r="AG15" s="3"/>
    </row>
    <row r="16" ht="30.0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3"/>
      <c r="O16" s="3"/>
      <c r="P16" s="3"/>
      <c r="Q16" s="15"/>
      <c r="R16" s="3"/>
      <c r="S16" s="3"/>
      <c r="T16" s="3"/>
      <c r="U16" s="3"/>
      <c r="V16" s="15"/>
      <c r="W16" s="3"/>
      <c r="X16" s="3"/>
      <c r="Y16" s="3"/>
      <c r="Z16" s="3"/>
      <c r="AA16" s="15"/>
      <c r="AB16" s="3"/>
      <c r="AC16" s="18"/>
      <c r="AD16" s="14"/>
      <c r="AE16" s="3"/>
      <c r="AF16" s="15"/>
      <c r="AG16" s="3"/>
    </row>
    <row r="17" ht="24.0" customHeight="1">
      <c r="A17" s="3"/>
      <c r="B17" s="19" t="s">
        <v>20</v>
      </c>
      <c r="C17" s="20" t="s">
        <v>21</v>
      </c>
      <c r="F17" s="3"/>
      <c r="G17" s="3"/>
      <c r="H17" s="3"/>
      <c r="I17" s="3"/>
      <c r="J17" s="21" t="s">
        <v>22</v>
      </c>
      <c r="M17" s="3"/>
      <c r="N17" s="3"/>
      <c r="O17" s="3"/>
      <c r="P17" s="3"/>
      <c r="Q17" s="15"/>
      <c r="R17" s="3"/>
      <c r="S17" s="3"/>
      <c r="T17" s="3"/>
      <c r="U17" s="3"/>
      <c r="V17" s="15"/>
      <c r="W17" s="3"/>
      <c r="X17" s="3"/>
      <c r="Y17" s="3"/>
      <c r="Z17" s="3"/>
      <c r="AA17" s="22"/>
      <c r="AB17" s="23"/>
      <c r="AC17" s="24"/>
      <c r="AD17" s="24"/>
      <c r="AE17" s="3"/>
      <c r="AF17" s="15"/>
      <c r="AG17" s="3"/>
    </row>
    <row r="18" ht="24.0" customHeight="1">
      <c r="A18" s="3"/>
      <c r="B18" s="19" t="s">
        <v>23</v>
      </c>
      <c r="C18" s="25">
        <v>45505.0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15"/>
      <c r="R18" s="3"/>
      <c r="S18" s="3"/>
      <c r="T18" s="3"/>
      <c r="U18" s="3"/>
      <c r="V18" s="15"/>
      <c r="W18" s="3"/>
      <c r="X18" s="3"/>
      <c r="Y18" s="3"/>
      <c r="Z18" s="3"/>
      <c r="AA18" s="3"/>
      <c r="AB18" s="3"/>
      <c r="AC18" s="26"/>
      <c r="AD18" s="26"/>
      <c r="AE18" s="3"/>
      <c r="AF18" s="15"/>
      <c r="AG18" s="3"/>
    </row>
    <row r="19" ht="30.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15"/>
      <c r="R19" s="3"/>
      <c r="S19" s="3"/>
      <c r="T19" s="3"/>
      <c r="U19" s="3"/>
      <c r="V19" s="15"/>
      <c r="W19" s="3"/>
      <c r="X19" s="3"/>
      <c r="Y19" s="3"/>
      <c r="Z19" s="3"/>
      <c r="AA19" s="15"/>
      <c r="AB19" s="3"/>
      <c r="AC19" s="3"/>
      <c r="AD19" s="3"/>
      <c r="AE19" s="3"/>
      <c r="AF19" s="15"/>
      <c r="AG19" s="3"/>
    </row>
    <row r="20" ht="30.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5"/>
      <c r="R20" s="3"/>
      <c r="S20" s="3"/>
      <c r="T20" s="3"/>
      <c r="U20" s="3"/>
      <c r="V20" s="15"/>
      <c r="W20" s="3"/>
      <c r="X20" s="3"/>
      <c r="Y20" s="3"/>
      <c r="Z20" s="3"/>
      <c r="AA20" s="15"/>
      <c r="AB20" s="3"/>
      <c r="AC20" s="3"/>
      <c r="AD20" s="3"/>
      <c r="AE20" s="3"/>
      <c r="AF20" s="15"/>
      <c r="AG20" s="3"/>
    </row>
    <row r="21" ht="30.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5"/>
      <c r="R21" s="3"/>
      <c r="S21" s="3"/>
      <c r="T21" s="3"/>
      <c r="U21" s="3"/>
      <c r="V21" s="15"/>
      <c r="W21" s="3"/>
      <c r="X21" s="3"/>
      <c r="Y21" s="3"/>
      <c r="Z21" s="3"/>
      <c r="AA21" s="15"/>
      <c r="AB21" s="3"/>
      <c r="AC21" s="3"/>
      <c r="AD21" s="3"/>
      <c r="AE21" s="3"/>
      <c r="AF21" s="15"/>
      <c r="AG21" s="3"/>
    </row>
    <row r="22" ht="30.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15"/>
      <c r="R22" s="3"/>
      <c r="S22" s="3"/>
      <c r="T22" s="3"/>
      <c r="U22" s="3"/>
      <c r="V22" s="15"/>
      <c r="W22" s="3"/>
      <c r="X22" s="3"/>
      <c r="Y22" s="3"/>
      <c r="Z22" s="3"/>
      <c r="AA22" s="15"/>
      <c r="AB22" s="3"/>
      <c r="AC22" s="3"/>
      <c r="AD22" s="3"/>
      <c r="AE22" s="3"/>
      <c r="AF22" s="15"/>
      <c r="AG22" s="3"/>
    </row>
    <row r="23" ht="30.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15"/>
      <c r="R23" s="3"/>
      <c r="S23" s="3"/>
      <c r="T23" s="3"/>
      <c r="U23" s="3"/>
      <c r="V23" s="15"/>
      <c r="W23" s="3"/>
      <c r="X23" s="3"/>
      <c r="Y23" s="3"/>
      <c r="Z23" s="3"/>
      <c r="AA23" s="15"/>
      <c r="AB23" s="3"/>
      <c r="AC23" s="3"/>
      <c r="AD23" s="3"/>
      <c r="AE23" s="3"/>
      <c r="AF23" s="15"/>
      <c r="AG23" s="3"/>
    </row>
    <row r="24" ht="30.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5"/>
      <c r="R24" s="3"/>
      <c r="S24" s="3"/>
      <c r="T24" s="3"/>
      <c r="U24" s="3"/>
      <c r="V24" s="15"/>
      <c r="W24" s="3"/>
      <c r="X24" s="3"/>
      <c r="Y24" s="3"/>
      <c r="Z24" s="3"/>
      <c r="AA24" s="15"/>
      <c r="AB24" s="3"/>
      <c r="AC24" s="3"/>
      <c r="AD24" s="3"/>
      <c r="AE24" s="3"/>
      <c r="AF24" s="15"/>
      <c r="AG24" s="3"/>
    </row>
    <row r="25" ht="30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15"/>
      <c r="R25" s="3"/>
      <c r="S25" s="3"/>
      <c r="T25" s="3"/>
      <c r="U25" s="3"/>
      <c r="V25" s="15"/>
      <c r="W25" s="3"/>
      <c r="X25" s="3"/>
      <c r="Y25" s="3"/>
      <c r="Z25" s="3"/>
      <c r="AA25" s="15"/>
      <c r="AB25" s="3"/>
      <c r="AC25" s="3"/>
      <c r="AD25" s="3"/>
      <c r="AE25" s="3"/>
      <c r="AF25" s="15"/>
      <c r="AG25" s="3"/>
    </row>
    <row r="26" ht="30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15"/>
      <c r="R26" s="3"/>
      <c r="S26" s="3"/>
      <c r="T26" s="3"/>
      <c r="U26" s="3"/>
      <c r="V26" s="15"/>
      <c r="W26" s="3"/>
      <c r="X26" s="3"/>
      <c r="Y26" s="3"/>
      <c r="Z26" s="3"/>
      <c r="AA26" s="15"/>
      <c r="AB26" s="3"/>
      <c r="AC26" s="3"/>
      <c r="AD26" s="3"/>
      <c r="AE26" s="3"/>
      <c r="AF26" s="15"/>
      <c r="AG26" s="3"/>
    </row>
    <row r="27" ht="30.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5"/>
      <c r="R27" s="3"/>
      <c r="S27" s="3"/>
      <c r="T27" s="3"/>
      <c r="U27" s="3"/>
      <c r="V27" s="15"/>
      <c r="W27" s="3"/>
      <c r="X27" s="3"/>
      <c r="Y27" s="3"/>
      <c r="Z27" s="3"/>
      <c r="AA27" s="15"/>
      <c r="AB27" s="3"/>
      <c r="AC27" s="3"/>
      <c r="AD27" s="16"/>
      <c r="AE27" s="3"/>
      <c r="AF27" s="15"/>
      <c r="AG27" s="3"/>
    </row>
    <row r="28" ht="30.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5"/>
      <c r="R28" s="3"/>
      <c r="S28" s="3"/>
      <c r="T28" s="3"/>
      <c r="U28" s="3"/>
      <c r="V28" s="15"/>
      <c r="W28" s="3"/>
      <c r="X28" s="3"/>
      <c r="Y28" s="3"/>
      <c r="Z28" s="3"/>
      <c r="AA28" s="15"/>
      <c r="AB28" s="3"/>
      <c r="AC28" s="3"/>
      <c r="AD28" s="16"/>
      <c r="AE28" s="3"/>
      <c r="AF28" s="15"/>
      <c r="AG28" s="3"/>
    </row>
    <row r="29" ht="30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5"/>
      <c r="R29" s="3"/>
      <c r="S29" s="3"/>
      <c r="T29" s="3"/>
      <c r="U29" s="3"/>
      <c r="V29" s="15"/>
      <c r="W29" s="3"/>
      <c r="X29" s="3"/>
      <c r="Y29" s="16"/>
      <c r="Z29" s="16"/>
      <c r="AA29" s="15"/>
      <c r="AB29" s="3"/>
      <c r="AC29" s="3"/>
      <c r="AD29" s="3"/>
      <c r="AE29" s="3"/>
      <c r="AF29" s="15"/>
      <c r="AG29" s="3"/>
    </row>
    <row r="30" ht="30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5"/>
      <c r="R30" s="3"/>
      <c r="S30" s="3"/>
      <c r="T30" s="3"/>
      <c r="U30" s="3"/>
      <c r="V30" s="15"/>
      <c r="W30" s="3"/>
      <c r="X30" s="3"/>
      <c r="Y30" s="16"/>
      <c r="Z30" s="16"/>
      <c r="AA30" s="15"/>
      <c r="AB30" s="3"/>
      <c r="AC30" s="3"/>
      <c r="AD30" s="14"/>
      <c r="AE30" s="3"/>
      <c r="AF30" s="15"/>
      <c r="AG30" s="3"/>
    </row>
    <row r="31" ht="30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5"/>
      <c r="R31" s="3"/>
      <c r="S31" s="3"/>
      <c r="T31" s="3"/>
      <c r="U31" s="3"/>
      <c r="V31" s="15"/>
      <c r="W31" s="3"/>
      <c r="X31" s="3"/>
      <c r="Y31" s="14"/>
      <c r="Z31" s="14"/>
      <c r="AA31" s="27"/>
      <c r="AB31" s="23"/>
      <c r="AC31" s="28"/>
      <c r="AD31" s="24"/>
      <c r="AE31" s="3"/>
      <c r="AF31" s="22"/>
      <c r="AG31" s="23"/>
    </row>
    <row r="32" ht="30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15"/>
      <c r="R32" s="3"/>
      <c r="S32" s="3"/>
      <c r="T32" s="29"/>
      <c r="U32" s="29"/>
      <c r="V32" s="15"/>
      <c r="W32" s="3"/>
      <c r="X32" s="3"/>
      <c r="Y32" s="3"/>
      <c r="Z32" s="3"/>
      <c r="AA32" s="3"/>
      <c r="AB32" s="3"/>
      <c r="AC32" s="23"/>
      <c r="AD32" s="23"/>
      <c r="AE32" s="3"/>
      <c r="AF32" s="3"/>
      <c r="AG32" s="3"/>
    </row>
    <row r="33" ht="30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15"/>
      <c r="R33" s="3"/>
      <c r="S33" s="3"/>
      <c r="T33" s="29"/>
      <c r="U33" s="29"/>
      <c r="V33" s="15"/>
      <c r="W33" s="3"/>
      <c r="X33" s="18"/>
      <c r="Y33" s="14"/>
      <c r="Z33" s="14"/>
      <c r="AA33" s="15"/>
      <c r="AB33" s="3"/>
      <c r="AC33" s="3"/>
      <c r="AD33" s="3"/>
      <c r="AE33" s="3"/>
      <c r="AF33" s="3"/>
      <c r="AG33" s="3"/>
    </row>
    <row r="34" ht="30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5"/>
      <c r="R34" s="3"/>
      <c r="S34" s="3"/>
      <c r="T34" s="14"/>
      <c r="U34" s="14"/>
      <c r="V34" s="22"/>
      <c r="W34" s="23"/>
      <c r="X34" s="28"/>
      <c r="Y34" s="28"/>
      <c r="Z34" s="29"/>
      <c r="AA34" s="15"/>
      <c r="AB34" s="3"/>
      <c r="AC34" s="3"/>
      <c r="AD34" s="3"/>
      <c r="AE34" s="3"/>
      <c r="AF34" s="3"/>
      <c r="AG34" s="3"/>
    </row>
    <row r="35" ht="30.0" customHeight="1">
      <c r="A35" s="3"/>
      <c r="B35" s="3"/>
      <c r="C35" s="3"/>
      <c r="D35" s="3"/>
      <c r="E35" s="3"/>
      <c r="F35" s="3">
        <v>2024.0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15"/>
      <c r="R35" s="3"/>
      <c r="S35" s="30"/>
      <c r="T35" s="30"/>
      <c r="U35" s="30"/>
      <c r="V35" s="3"/>
      <c r="W35" s="3"/>
      <c r="X35" s="26"/>
      <c r="Y35" s="26"/>
      <c r="Z35" s="14"/>
      <c r="AA35" s="15"/>
      <c r="AB35" s="3"/>
      <c r="AC35" s="16"/>
      <c r="AD35" s="16"/>
      <c r="AE35" s="3"/>
      <c r="AF35" s="3"/>
      <c r="AG35" s="3"/>
    </row>
    <row r="36" ht="30.0" customHeight="1">
      <c r="A36" s="3"/>
      <c r="B36" s="3"/>
      <c r="C36" s="3"/>
      <c r="D36" s="3"/>
      <c r="E36" s="3"/>
      <c r="F36" s="3">
        <v>1995.0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15"/>
      <c r="R36" s="3"/>
      <c r="S36" s="18"/>
      <c r="T36" s="14"/>
      <c r="U36" s="14"/>
      <c r="V36" s="3"/>
      <c r="W36" s="3"/>
      <c r="X36" s="3"/>
      <c r="Y36" s="3"/>
      <c r="Z36" s="3"/>
      <c r="AA36" s="3"/>
      <c r="AB36" s="3"/>
      <c r="AC36" s="14"/>
      <c r="AD36" s="14"/>
      <c r="AE36" s="3"/>
      <c r="AF36" s="3"/>
      <c r="AG36" s="3"/>
    </row>
    <row r="37" ht="30.0" customHeight="1">
      <c r="A37" s="3"/>
      <c r="B37" s="3"/>
      <c r="C37" s="3"/>
      <c r="D37" s="3"/>
      <c r="E37" s="3"/>
      <c r="F37" s="3" t="str">
        <f>F35-F36</f>
        <v>29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22"/>
      <c r="R37" s="23"/>
      <c r="S37" s="28"/>
      <c r="T37" s="28"/>
      <c r="U37" s="29"/>
      <c r="V37" s="3"/>
      <c r="W37" s="3"/>
      <c r="X37" s="3"/>
      <c r="Y37" s="3"/>
      <c r="Z37" s="3"/>
      <c r="AA37" s="3"/>
      <c r="AB37" s="3"/>
      <c r="AC37" s="14"/>
      <c r="AD37" s="14"/>
      <c r="AE37" s="3"/>
      <c r="AF37" s="3"/>
      <c r="AG37" s="3"/>
    </row>
    <row r="38" ht="30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6"/>
      <c r="T38" s="26"/>
      <c r="U38" s="14"/>
      <c r="V38" s="3"/>
      <c r="W38" s="3"/>
      <c r="X38" s="3"/>
      <c r="Y38" s="3"/>
      <c r="Z38" s="3"/>
      <c r="AA38" s="3"/>
      <c r="AB38" s="3"/>
      <c r="AC38" s="14"/>
      <c r="AD38" s="14"/>
      <c r="AE38" s="3"/>
      <c r="AF38" s="3"/>
      <c r="AG38" s="3"/>
    </row>
    <row r="39" ht="30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4"/>
      <c r="T39" s="14"/>
      <c r="U39" s="14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ht="30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ht="30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15"/>
      <c r="AB41" s="3"/>
      <c r="AC41" s="3"/>
      <c r="AD41" s="3"/>
      <c r="AE41" s="3"/>
      <c r="AF41" s="3"/>
      <c r="AG41" s="3"/>
    </row>
    <row r="42" ht="30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15"/>
      <c r="AB42" s="3"/>
      <c r="AC42" s="3"/>
      <c r="AD42" s="3"/>
      <c r="AE42" s="3"/>
      <c r="AF42" s="3"/>
      <c r="AG42" s="3"/>
    </row>
    <row r="43" ht="30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15"/>
      <c r="AB43" s="3"/>
      <c r="AC43" s="3"/>
      <c r="AD43" s="3"/>
      <c r="AE43" s="3"/>
      <c r="AF43" s="3"/>
      <c r="AG43" s="3"/>
    </row>
    <row r="44" ht="30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15"/>
      <c r="AB44" s="3"/>
      <c r="AC44" s="3"/>
      <c r="AD44" s="16"/>
      <c r="AE44" s="3"/>
      <c r="AF44" s="3"/>
      <c r="AG44" s="3"/>
    </row>
    <row r="45" ht="30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15"/>
      <c r="AB45" s="3"/>
      <c r="AC45" s="3"/>
      <c r="AD45" s="3"/>
      <c r="AE45" s="3"/>
      <c r="AF45" s="3"/>
      <c r="AG45" s="3"/>
    </row>
    <row r="46" ht="30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15"/>
      <c r="AB46" s="3"/>
      <c r="AC46" s="3"/>
      <c r="AD46" s="14"/>
      <c r="AE46" s="3"/>
      <c r="AF46" s="3"/>
      <c r="AG46" s="3"/>
    </row>
    <row r="47" ht="30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22"/>
      <c r="AB47" s="23"/>
      <c r="AC47" s="24"/>
      <c r="AD47" s="24"/>
      <c r="AE47" s="3"/>
      <c r="AF47" s="3"/>
      <c r="AG47" s="3"/>
    </row>
    <row r="48" ht="30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26"/>
      <c r="AD48" s="26"/>
      <c r="AE48" s="3"/>
      <c r="AF48" s="3"/>
      <c r="AG48" s="3"/>
    </row>
    <row r="49" ht="30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ht="30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ht="30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ht="30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ht="30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ht="30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ht="30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ht="30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ht="30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ht="30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ht="30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ht="30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ht="30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ht="30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ht="30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ht="30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ht="30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ht="30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ht="30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ht="30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ht="30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ht="30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ht="30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ht="30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ht="30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ht="30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ht="30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ht="30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ht="30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ht="30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ht="30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ht="30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ht="30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ht="30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ht="30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ht="30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ht="30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ht="30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ht="30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ht="30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ht="30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ht="30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ht="30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ht="30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ht="30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ht="30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ht="30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ht="30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ht="30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ht="30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ht="30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ht="30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</sheetData>
  <mergeCells count="6">
    <mergeCell ref="A1:M1"/>
    <mergeCell ref="A2:M2"/>
    <mergeCell ref="C18:E18"/>
    <mergeCell ref="J17:L17"/>
    <mergeCell ref="C17:E17"/>
    <mergeCell ref="A3:M3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6.71"/>
    <col customWidth="1" min="3" max="3" width="7.14"/>
    <col customWidth="1" min="4" max="4" width="10.71"/>
    <col customWidth="1" min="5" max="5" width="8.29"/>
    <col customWidth="1" min="6" max="6" width="7.0"/>
    <col customWidth="1" min="7" max="7" width="7.86"/>
    <col customWidth="1" min="8" max="8" width="8.29"/>
    <col customWidth="1" min="9" max="9" width="8.0"/>
    <col customWidth="1" min="10" max="10" width="8.14"/>
    <col customWidth="1" min="11" max="11" width="7.57"/>
    <col customWidth="1" min="12" max="13" width="7.71"/>
    <col customWidth="1" min="14" max="14" width="9.29"/>
    <col customWidth="1" min="15" max="15" width="7.57"/>
    <col customWidth="1" min="16" max="16" width="9.14"/>
    <col customWidth="1" min="17" max="17" width="8.57"/>
    <col customWidth="1" min="18" max="19" width="9.14"/>
  </cols>
  <sheetData>
    <row r="1" ht="30.75" customHeight="1">
      <c r="A1" s="67" t="s">
        <v>98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3"/>
      <c r="S1" s="3"/>
    </row>
    <row r="2" ht="25.5" customHeight="1">
      <c r="A2" s="4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</row>
    <row r="3" ht="39.0" customHeight="1">
      <c r="A3" s="58" t="s">
        <v>3</v>
      </c>
      <c r="B3" s="58" t="s">
        <v>4</v>
      </c>
      <c r="C3" s="58" t="s">
        <v>5</v>
      </c>
      <c r="D3" s="58" t="s">
        <v>71</v>
      </c>
      <c r="E3" s="58" t="s">
        <v>72</v>
      </c>
      <c r="F3" s="58" t="s">
        <v>73</v>
      </c>
      <c r="G3" s="58" t="s">
        <v>74</v>
      </c>
      <c r="H3" s="58" t="s">
        <v>75</v>
      </c>
      <c r="I3" s="58" t="s">
        <v>76</v>
      </c>
      <c r="J3" s="58" t="s">
        <v>77</v>
      </c>
      <c r="K3" s="58" t="s">
        <v>78</v>
      </c>
      <c r="L3" s="58" t="s">
        <v>79</v>
      </c>
      <c r="M3" s="58" t="s">
        <v>80</v>
      </c>
      <c r="N3" s="58" t="s">
        <v>81</v>
      </c>
      <c r="O3" s="58" t="s">
        <v>82</v>
      </c>
      <c r="P3" s="58" t="s">
        <v>83</v>
      </c>
      <c r="Q3" s="58" t="s">
        <v>84</v>
      </c>
      <c r="R3" s="3"/>
      <c r="S3" s="3"/>
    </row>
    <row r="4" ht="16.5" customHeight="1">
      <c r="A4" s="8">
        <v>1.0</v>
      </c>
      <c r="B4" s="8">
        <v>2.0</v>
      </c>
      <c r="C4" s="8">
        <v>3.0</v>
      </c>
      <c r="D4" s="8">
        <v>4.0</v>
      </c>
      <c r="E4" s="8">
        <v>5.0</v>
      </c>
      <c r="F4" s="8">
        <v>6.0</v>
      </c>
      <c r="G4" s="8">
        <v>7.0</v>
      </c>
      <c r="H4" s="8">
        <v>8.0</v>
      </c>
      <c r="I4" s="8">
        <v>9.0</v>
      </c>
      <c r="J4" s="8">
        <v>10.0</v>
      </c>
      <c r="K4" s="8">
        <v>11.0</v>
      </c>
      <c r="L4" s="8">
        <v>12.0</v>
      </c>
      <c r="M4" s="8">
        <v>13.0</v>
      </c>
      <c r="N4" s="8">
        <v>14.0</v>
      </c>
      <c r="O4" s="8">
        <v>15.0</v>
      </c>
      <c r="P4" s="8">
        <v>16.0</v>
      </c>
      <c r="Q4" s="8">
        <v>18.0</v>
      </c>
      <c r="R4" s="3"/>
      <c r="S4" s="3"/>
    </row>
    <row r="5" ht="30.0" customHeight="1">
      <c r="A5" s="8">
        <v>1.0</v>
      </c>
      <c r="B5" s="9"/>
      <c r="C5" s="9" t="s">
        <v>16</v>
      </c>
      <c r="D5" s="8" t="s">
        <v>85</v>
      </c>
      <c r="E5" s="8">
        <v>1000.0</v>
      </c>
      <c r="F5" s="8">
        <v>1000.0</v>
      </c>
      <c r="G5" s="8">
        <v>1000.0</v>
      </c>
      <c r="H5" s="8">
        <v>1000.0</v>
      </c>
      <c r="I5" s="8">
        <v>1000.0</v>
      </c>
      <c r="J5" s="8">
        <v>1000.0</v>
      </c>
      <c r="K5" s="8">
        <v>1000.0</v>
      </c>
      <c r="L5" s="8">
        <v>1000.0</v>
      </c>
      <c r="M5" s="8">
        <v>1000.0</v>
      </c>
      <c r="N5" s="8">
        <v>1000.0</v>
      </c>
      <c r="O5" s="8">
        <v>1000.0</v>
      </c>
      <c r="P5" s="8">
        <v>1000.0</v>
      </c>
      <c r="Q5" s="73" t="str">
        <f t="shared" ref="Q5:Q15" si="1">SUM(E5:P5)</f>
        <v>12000</v>
      </c>
      <c r="R5" s="14"/>
      <c r="S5" s="14"/>
    </row>
    <row r="6" ht="30.0" customHeight="1">
      <c r="A6" s="8">
        <v>2.0</v>
      </c>
      <c r="B6" s="9"/>
      <c r="C6" s="9" t="s">
        <v>17</v>
      </c>
      <c r="D6" s="8" t="s">
        <v>85</v>
      </c>
      <c r="E6" s="8">
        <v>1000.0</v>
      </c>
      <c r="F6" s="8">
        <v>1000.0</v>
      </c>
      <c r="G6" s="8">
        <v>1000.0</v>
      </c>
      <c r="H6" s="8">
        <v>1000.0</v>
      </c>
      <c r="I6" s="8">
        <v>1000.0</v>
      </c>
      <c r="J6" s="8">
        <v>1000.0</v>
      </c>
      <c r="K6" s="8">
        <v>1000.0</v>
      </c>
      <c r="L6" s="8">
        <v>1000.0</v>
      </c>
      <c r="M6" s="8">
        <v>1000.0</v>
      </c>
      <c r="N6" s="8">
        <v>1000.0</v>
      </c>
      <c r="O6" s="8">
        <v>1000.0</v>
      </c>
      <c r="P6" s="8">
        <v>1000.0</v>
      </c>
      <c r="Q6" s="73" t="str">
        <f t="shared" si="1"/>
        <v>12000</v>
      </c>
      <c r="R6" s="14"/>
      <c r="S6" s="14"/>
    </row>
    <row r="7" ht="30.0" customHeight="1">
      <c r="A7" s="8">
        <v>3.0</v>
      </c>
      <c r="B7" s="9"/>
      <c r="C7" s="9" t="s">
        <v>17</v>
      </c>
      <c r="D7" s="8" t="s">
        <v>86</v>
      </c>
      <c r="E7" s="8">
        <v>1000.0</v>
      </c>
      <c r="F7" s="8">
        <v>1000.0</v>
      </c>
      <c r="G7" s="8">
        <v>1000.0</v>
      </c>
      <c r="H7" s="8">
        <v>1000.0</v>
      </c>
      <c r="I7" s="8">
        <v>1000.0</v>
      </c>
      <c r="J7" s="8">
        <v>1000.0</v>
      </c>
      <c r="K7" s="8">
        <v>1000.0</v>
      </c>
      <c r="L7" s="8">
        <v>1000.0</v>
      </c>
      <c r="M7" s="8">
        <v>1000.0</v>
      </c>
      <c r="N7" s="8">
        <v>1000.0</v>
      </c>
      <c r="O7" s="8">
        <v>1000.0</v>
      </c>
      <c r="P7" s="8">
        <v>1000.0</v>
      </c>
      <c r="Q7" s="73" t="str">
        <f t="shared" si="1"/>
        <v>12000</v>
      </c>
      <c r="R7" s="14"/>
      <c r="S7" s="14"/>
    </row>
    <row r="8" ht="30.0" customHeight="1">
      <c r="A8" s="8">
        <v>4.0</v>
      </c>
      <c r="B8" s="9"/>
      <c r="C8" s="9" t="s">
        <v>17</v>
      </c>
      <c r="D8" s="8" t="s">
        <v>86</v>
      </c>
      <c r="E8" s="8">
        <v>1000.0</v>
      </c>
      <c r="F8" s="8">
        <v>1000.0</v>
      </c>
      <c r="G8" s="8">
        <v>1000.0</v>
      </c>
      <c r="H8" s="8">
        <v>1000.0</v>
      </c>
      <c r="I8" s="8">
        <v>1000.0</v>
      </c>
      <c r="J8" s="8">
        <v>1000.0</v>
      </c>
      <c r="K8" s="8">
        <v>1000.0</v>
      </c>
      <c r="L8" s="8">
        <v>1000.0</v>
      </c>
      <c r="M8" s="8">
        <v>1000.0</v>
      </c>
      <c r="N8" s="8">
        <v>1000.0</v>
      </c>
      <c r="O8" s="8">
        <v>1000.0</v>
      </c>
      <c r="P8" s="8">
        <v>1000.0</v>
      </c>
      <c r="Q8" s="73" t="str">
        <f t="shared" si="1"/>
        <v>12000</v>
      </c>
      <c r="R8" s="14"/>
      <c r="S8" s="14"/>
    </row>
    <row r="9" ht="30.0" customHeight="1">
      <c r="A9" s="8">
        <v>5.0</v>
      </c>
      <c r="B9" s="9"/>
      <c r="C9" s="9" t="s">
        <v>18</v>
      </c>
      <c r="D9" s="8" t="s">
        <v>87</v>
      </c>
      <c r="E9" s="8">
        <v>0.0</v>
      </c>
      <c r="F9" s="8">
        <v>0.0</v>
      </c>
      <c r="G9" s="8">
        <v>0.0</v>
      </c>
      <c r="H9" s="8">
        <v>0.0</v>
      </c>
      <c r="I9" s="8">
        <v>0.0</v>
      </c>
      <c r="J9" s="8">
        <v>0.0</v>
      </c>
      <c r="K9" s="8">
        <v>0.0</v>
      </c>
      <c r="L9" s="8">
        <v>0.0</v>
      </c>
      <c r="M9" s="8">
        <v>0.0</v>
      </c>
      <c r="N9" s="8">
        <v>0.0</v>
      </c>
      <c r="O9" s="8">
        <v>0.0</v>
      </c>
      <c r="P9" s="8">
        <v>0.0</v>
      </c>
      <c r="Q9" s="73" t="str">
        <f t="shared" si="1"/>
        <v>0</v>
      </c>
      <c r="R9" s="14"/>
      <c r="S9" s="14"/>
    </row>
    <row r="10" ht="30.0" customHeight="1">
      <c r="A10" s="8">
        <v>6.0</v>
      </c>
      <c r="B10" s="9"/>
      <c r="C10" s="9" t="s">
        <v>17</v>
      </c>
      <c r="D10" s="8" t="s">
        <v>88</v>
      </c>
      <c r="E10" s="8">
        <v>1000.0</v>
      </c>
      <c r="F10" s="8">
        <v>1000.0</v>
      </c>
      <c r="G10" s="8">
        <v>1000.0</v>
      </c>
      <c r="H10" s="8">
        <v>1000.0</v>
      </c>
      <c r="I10" s="8">
        <v>1000.0</v>
      </c>
      <c r="J10" s="8">
        <v>1000.0</v>
      </c>
      <c r="K10" s="8">
        <v>1000.0</v>
      </c>
      <c r="L10" s="8">
        <v>1000.0</v>
      </c>
      <c r="M10" s="8">
        <v>1000.0</v>
      </c>
      <c r="N10" s="8">
        <v>1000.0</v>
      </c>
      <c r="O10" s="8">
        <v>1000.0</v>
      </c>
      <c r="P10" s="8">
        <v>1000.0</v>
      </c>
      <c r="Q10" s="73" t="str">
        <f t="shared" si="1"/>
        <v>12000</v>
      </c>
      <c r="R10" s="14"/>
      <c r="S10" s="14"/>
    </row>
    <row r="11" ht="30.0" customHeight="1">
      <c r="A11" s="8">
        <v>7.0</v>
      </c>
      <c r="B11" s="9"/>
      <c r="C11" s="9" t="s">
        <v>17</v>
      </c>
      <c r="D11" s="8" t="s">
        <v>88</v>
      </c>
      <c r="E11" s="8">
        <v>1000.0</v>
      </c>
      <c r="F11" s="8">
        <v>1000.0</v>
      </c>
      <c r="G11" s="8">
        <v>1000.0</v>
      </c>
      <c r="H11" s="8">
        <v>1000.0</v>
      </c>
      <c r="I11" s="8">
        <v>1000.0</v>
      </c>
      <c r="J11" s="8">
        <v>1000.0</v>
      </c>
      <c r="K11" s="8">
        <v>1000.0</v>
      </c>
      <c r="L11" s="8">
        <v>1000.0</v>
      </c>
      <c r="M11" s="8">
        <v>1000.0</v>
      </c>
      <c r="N11" s="8">
        <v>1000.0</v>
      </c>
      <c r="O11" s="8">
        <v>1000.0</v>
      </c>
      <c r="P11" s="8">
        <v>1000.0</v>
      </c>
      <c r="Q11" s="73" t="str">
        <f t="shared" si="1"/>
        <v>12000</v>
      </c>
      <c r="R11" s="14"/>
      <c r="S11" s="14"/>
    </row>
    <row r="12" ht="30.0" customHeight="1">
      <c r="A12" s="8">
        <v>8.0</v>
      </c>
      <c r="B12" s="9"/>
      <c r="C12" s="9" t="s">
        <v>17</v>
      </c>
      <c r="D12" s="8" t="s">
        <v>88</v>
      </c>
      <c r="E12" s="8">
        <v>1000.0</v>
      </c>
      <c r="F12" s="8">
        <v>1000.0</v>
      </c>
      <c r="G12" s="8">
        <v>1000.0</v>
      </c>
      <c r="H12" s="8">
        <v>1000.0</v>
      </c>
      <c r="I12" s="8">
        <v>1000.0</v>
      </c>
      <c r="J12" s="8">
        <v>1000.0</v>
      </c>
      <c r="K12" s="8">
        <v>1000.0</v>
      </c>
      <c r="L12" s="8">
        <v>1000.0</v>
      </c>
      <c r="M12" s="8">
        <v>1000.0</v>
      </c>
      <c r="N12" s="8">
        <v>1000.0</v>
      </c>
      <c r="O12" s="8">
        <v>1000.0</v>
      </c>
      <c r="P12" s="8">
        <v>1000.0</v>
      </c>
      <c r="Q12" s="73" t="str">
        <f t="shared" si="1"/>
        <v>12000</v>
      </c>
      <c r="R12" s="14"/>
      <c r="S12" s="14"/>
    </row>
    <row r="13" ht="30.0" customHeight="1">
      <c r="A13" s="8">
        <v>9.0</v>
      </c>
      <c r="B13" s="9"/>
      <c r="C13" s="9" t="s">
        <v>19</v>
      </c>
      <c r="D13" s="8" t="s">
        <v>89</v>
      </c>
      <c r="E13" s="8">
        <v>1000.0</v>
      </c>
      <c r="F13" s="8">
        <v>1000.0</v>
      </c>
      <c r="G13" s="8">
        <v>1000.0</v>
      </c>
      <c r="H13" s="8">
        <v>1000.0</v>
      </c>
      <c r="I13" s="8">
        <v>1000.0</v>
      </c>
      <c r="J13" s="8">
        <v>1000.0</v>
      </c>
      <c r="K13" s="8">
        <v>1000.0</v>
      </c>
      <c r="L13" s="8">
        <v>1000.0</v>
      </c>
      <c r="M13" s="8">
        <v>1000.0</v>
      </c>
      <c r="N13" s="8">
        <v>1000.0</v>
      </c>
      <c r="O13" s="8">
        <v>1000.0</v>
      </c>
      <c r="P13" s="8">
        <v>1000.0</v>
      </c>
      <c r="Q13" s="73" t="str">
        <f t="shared" si="1"/>
        <v>12000</v>
      </c>
      <c r="R13" s="14"/>
      <c r="S13" s="14"/>
    </row>
    <row r="14" ht="30.0" customHeight="1">
      <c r="A14" s="8">
        <v>10.0</v>
      </c>
      <c r="B14" s="9"/>
      <c r="C14" s="9" t="s">
        <v>19</v>
      </c>
      <c r="D14" s="8" t="s">
        <v>90</v>
      </c>
      <c r="E14" s="8">
        <v>1000.0</v>
      </c>
      <c r="F14" s="8">
        <v>1000.0</v>
      </c>
      <c r="G14" s="8">
        <v>1000.0</v>
      </c>
      <c r="H14" s="8">
        <v>1000.0</v>
      </c>
      <c r="I14" s="8">
        <v>1000.0</v>
      </c>
      <c r="J14" s="8">
        <v>1000.0</v>
      </c>
      <c r="K14" s="8">
        <v>1000.0</v>
      </c>
      <c r="L14" s="8">
        <v>1000.0</v>
      </c>
      <c r="M14" s="8">
        <v>1000.0</v>
      </c>
      <c r="N14" s="8">
        <v>1000.0</v>
      </c>
      <c r="O14" s="8">
        <v>1000.0</v>
      </c>
      <c r="P14" s="8">
        <v>1000.0</v>
      </c>
      <c r="Q14" s="73" t="str">
        <f t="shared" si="1"/>
        <v>12000</v>
      </c>
      <c r="R14" s="14"/>
      <c r="S14" s="14"/>
    </row>
    <row r="15" ht="30.0" customHeight="1">
      <c r="A15" s="63" t="s">
        <v>92</v>
      </c>
      <c r="B15" s="2"/>
      <c r="C15" s="2"/>
      <c r="D15" s="51"/>
      <c r="E15" s="64" t="str">
        <f t="shared" ref="E15:P15" si="2">SUM(E5:E14)</f>
        <v>9000</v>
      </c>
      <c r="F15" s="64" t="str">
        <f t="shared" si="2"/>
        <v>9000</v>
      </c>
      <c r="G15" s="64" t="str">
        <f t="shared" si="2"/>
        <v>9000</v>
      </c>
      <c r="H15" s="64" t="str">
        <f t="shared" si="2"/>
        <v>9000</v>
      </c>
      <c r="I15" s="64" t="str">
        <f t="shared" si="2"/>
        <v>9000</v>
      </c>
      <c r="J15" s="64" t="str">
        <f t="shared" si="2"/>
        <v>9000</v>
      </c>
      <c r="K15" s="64" t="str">
        <f t="shared" si="2"/>
        <v>9000</v>
      </c>
      <c r="L15" s="64" t="str">
        <f t="shared" si="2"/>
        <v>9000</v>
      </c>
      <c r="M15" s="64" t="str">
        <f t="shared" si="2"/>
        <v>9000</v>
      </c>
      <c r="N15" s="64" t="str">
        <f t="shared" si="2"/>
        <v>9000</v>
      </c>
      <c r="O15" s="64" t="str">
        <f t="shared" si="2"/>
        <v>9000</v>
      </c>
      <c r="P15" s="64" t="str">
        <f t="shared" si="2"/>
        <v>9000</v>
      </c>
      <c r="Q15" s="73" t="str">
        <f t="shared" si="1"/>
        <v>108000</v>
      </c>
      <c r="R15" s="14"/>
      <c r="S15" s="62" t="s">
        <v>91</v>
      </c>
    </row>
    <row r="16" ht="24.0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43"/>
      <c r="R16" s="3"/>
      <c r="S16" s="3"/>
    </row>
    <row r="17" ht="24.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1" t="s">
        <v>22</v>
      </c>
      <c r="Q17" s="3"/>
      <c r="R17" s="3"/>
      <c r="S17" s="3"/>
    </row>
    <row r="18" ht="24.0" customHeight="1">
      <c r="A18" s="3"/>
      <c r="B18" s="74" t="s">
        <v>20</v>
      </c>
      <c r="C18" s="44" t="s">
        <v>21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24.0" customHeight="1">
      <c r="A19" s="3"/>
      <c r="B19" s="74" t="s">
        <v>23</v>
      </c>
      <c r="C19" s="25">
        <v>45505.0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</sheetData>
  <mergeCells count="6">
    <mergeCell ref="C19:E19"/>
    <mergeCell ref="A1:Q1"/>
    <mergeCell ref="C18:E18"/>
    <mergeCell ref="N17:P17"/>
    <mergeCell ref="A15:D15"/>
    <mergeCell ref="A2:Q2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6.71"/>
    <col customWidth="1" min="3" max="3" width="6.43"/>
    <col customWidth="1" min="4" max="4" width="10.14"/>
    <col customWidth="1" min="5" max="17" width="7.57"/>
    <col customWidth="1" min="18" max="18" width="8.86"/>
    <col customWidth="1" min="19" max="21" width="9.14"/>
    <col customWidth="1" min="22" max="23" width="12.14"/>
    <col customWidth="1" min="24" max="30" width="9.14"/>
    <col customWidth="1" min="31" max="31" width="10.29"/>
  </cols>
  <sheetData>
    <row r="1" ht="33.75" customHeight="1">
      <c r="A1" s="67" t="s">
        <v>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3"/>
      <c r="T1" s="3"/>
      <c r="U1" s="3"/>
      <c r="V1" s="3"/>
      <c r="W1" s="3"/>
      <c r="X1" s="3"/>
      <c r="Y1" s="14"/>
      <c r="Z1" s="3"/>
      <c r="AA1" s="3"/>
      <c r="AB1" s="3"/>
      <c r="AC1" s="3"/>
      <c r="AD1" s="3"/>
      <c r="AE1" s="3"/>
    </row>
    <row r="2" ht="33.75" customHeight="1">
      <c r="A2" s="4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14" t="s">
        <v>100</v>
      </c>
      <c r="W2" s="14"/>
      <c r="X2" s="3"/>
      <c r="Y2" s="14" t="s">
        <v>101</v>
      </c>
      <c r="Z2" s="3"/>
      <c r="AA2" s="3"/>
      <c r="AB2" s="3"/>
      <c r="AC2" s="3"/>
      <c r="AD2" s="3"/>
      <c r="AE2" s="20" t="s">
        <v>102</v>
      </c>
    </row>
    <row r="3" ht="48.75" customHeight="1">
      <c r="A3" s="58" t="s">
        <v>3</v>
      </c>
      <c r="B3" s="58" t="s">
        <v>4</v>
      </c>
      <c r="C3" s="58" t="s">
        <v>5</v>
      </c>
      <c r="D3" s="58" t="s">
        <v>71</v>
      </c>
      <c r="E3" s="58" t="s">
        <v>103</v>
      </c>
      <c r="F3" s="58" t="s">
        <v>104</v>
      </c>
      <c r="G3" s="58" t="s">
        <v>105</v>
      </c>
      <c r="H3" s="58" t="s">
        <v>106</v>
      </c>
      <c r="I3" s="58" t="s">
        <v>107</v>
      </c>
      <c r="J3" s="58" t="s">
        <v>108</v>
      </c>
      <c r="K3" s="58" t="s">
        <v>109</v>
      </c>
      <c r="L3" s="58" t="s">
        <v>110</v>
      </c>
      <c r="M3" s="58" t="s">
        <v>111</v>
      </c>
      <c r="N3" s="58" t="s">
        <v>112</v>
      </c>
      <c r="O3" s="58" t="s">
        <v>113</v>
      </c>
      <c r="P3" s="58" t="s">
        <v>114</v>
      </c>
      <c r="Q3" s="58" t="s">
        <v>115</v>
      </c>
      <c r="R3" s="58" t="s">
        <v>84</v>
      </c>
      <c r="S3" s="20"/>
      <c r="T3" s="20"/>
      <c r="U3" s="75">
        <v>45231.0</v>
      </c>
      <c r="V3" s="76">
        <v>45139.0</v>
      </c>
      <c r="W3" s="76" t="s">
        <v>116</v>
      </c>
      <c r="X3" s="20"/>
      <c r="Y3" s="14" t="s">
        <v>117</v>
      </c>
      <c r="Z3" s="76">
        <v>45108.0</v>
      </c>
      <c r="AA3" s="14" t="s">
        <v>118</v>
      </c>
      <c r="AB3" s="76">
        <v>45231.0</v>
      </c>
      <c r="AC3" s="76" t="s">
        <v>119</v>
      </c>
      <c r="AD3" s="14"/>
      <c r="AE3" s="76">
        <v>45352.0</v>
      </c>
    </row>
    <row r="4" ht="16.5" customHeight="1">
      <c r="A4" s="8">
        <v>1.0</v>
      </c>
      <c r="B4" s="8">
        <v>2.0</v>
      </c>
      <c r="C4" s="8">
        <v>3.0</v>
      </c>
      <c r="D4" s="8">
        <v>4.0</v>
      </c>
      <c r="E4" s="8">
        <v>5.0</v>
      </c>
      <c r="F4" s="8">
        <v>6.0</v>
      </c>
      <c r="G4" s="8">
        <v>7.0</v>
      </c>
      <c r="H4" s="8">
        <v>8.0</v>
      </c>
      <c r="I4" s="8">
        <v>9.0</v>
      </c>
      <c r="J4" s="8">
        <v>10.0</v>
      </c>
      <c r="K4" s="8">
        <v>11.0</v>
      </c>
      <c r="L4" s="8">
        <v>12.0</v>
      </c>
      <c r="M4" s="8">
        <v>13.0</v>
      </c>
      <c r="N4" s="8">
        <v>14.0</v>
      </c>
      <c r="O4" s="8">
        <v>15.0</v>
      </c>
      <c r="P4" s="8">
        <v>16.0</v>
      </c>
      <c r="Q4" s="8">
        <v>17.0</v>
      </c>
      <c r="R4" s="77">
        <v>18.0</v>
      </c>
      <c r="S4" s="3"/>
      <c r="T4" s="3"/>
      <c r="U4" s="3"/>
      <c r="V4" s="3"/>
      <c r="W4" s="3"/>
      <c r="X4" s="3"/>
      <c r="Y4" s="14"/>
      <c r="Z4" s="14"/>
      <c r="AA4" s="14"/>
      <c r="AB4" s="14"/>
      <c r="AC4" s="14"/>
      <c r="AD4" s="14"/>
      <c r="AE4" s="3"/>
    </row>
    <row r="5" ht="30.0" customHeight="1">
      <c r="A5" s="8">
        <v>1.0</v>
      </c>
      <c r="B5" s="9"/>
      <c r="C5" s="9" t="s">
        <v>16</v>
      </c>
      <c r="D5" s="8" t="s">
        <v>85</v>
      </c>
      <c r="E5" s="8">
        <v>0.0</v>
      </c>
      <c r="F5" s="8">
        <v>0.0</v>
      </c>
      <c r="G5" s="8">
        <v>48960.0</v>
      </c>
      <c r="H5" s="8">
        <v>0.0</v>
      </c>
      <c r="I5" s="8">
        <v>0.0</v>
      </c>
      <c r="J5" s="8">
        <v>6000.0</v>
      </c>
      <c r="K5" s="8">
        <v>4500.0</v>
      </c>
      <c r="L5" s="8">
        <v>0.0</v>
      </c>
      <c r="M5" s="8">
        <v>0.0</v>
      </c>
      <c r="N5" s="8">
        <v>0.0</v>
      </c>
      <c r="O5" s="8">
        <v>0.0</v>
      </c>
      <c r="P5" s="8">
        <v>80060.0</v>
      </c>
      <c r="Q5" s="8">
        <v>0.0</v>
      </c>
      <c r="R5" s="73" t="str">
        <f t="shared" ref="R5:R16" si="1">SUM(E5:Q5)</f>
        <v>139520</v>
      </c>
      <c r="S5" s="14"/>
      <c r="T5" s="14"/>
      <c r="U5" s="14">
        <v>40030.0</v>
      </c>
      <c r="V5" s="14">
        <v>40030.0</v>
      </c>
      <c r="W5" s="61" t="str">
        <f t="shared" ref="W5:W14" si="2">SUM(U5:V5)</f>
        <v>80060</v>
      </c>
      <c r="X5" s="61"/>
      <c r="Y5" s="78" t="s">
        <v>120</v>
      </c>
      <c r="Z5" s="14">
        <v>16320.0</v>
      </c>
      <c r="AA5" s="14">
        <v>15300.0</v>
      </c>
      <c r="AB5" s="14">
        <v>17340.0</v>
      </c>
      <c r="AC5" s="61" t="str">
        <f t="shared" ref="AC5:AC14" si="3">SUM(Z5:AB5)</f>
        <v>48960</v>
      </c>
      <c r="AD5" s="14"/>
      <c r="AE5" s="14"/>
    </row>
    <row r="6" ht="30.0" customHeight="1">
      <c r="A6" s="8">
        <v>2.0</v>
      </c>
      <c r="B6" s="9"/>
      <c r="C6" s="9" t="s">
        <v>17</v>
      </c>
      <c r="D6" s="8" t="s">
        <v>85</v>
      </c>
      <c r="E6" s="8">
        <v>0.0</v>
      </c>
      <c r="F6" s="8">
        <v>0.0</v>
      </c>
      <c r="G6" s="8">
        <v>50433.0</v>
      </c>
      <c r="H6" s="8">
        <v>0.0</v>
      </c>
      <c r="I6" s="8">
        <v>0.0</v>
      </c>
      <c r="J6" s="8">
        <v>0.0</v>
      </c>
      <c r="K6" s="8">
        <v>0.0</v>
      </c>
      <c r="L6" s="8">
        <v>0.0</v>
      </c>
      <c r="M6" s="8">
        <v>0.0</v>
      </c>
      <c r="N6" s="8">
        <v>0.0</v>
      </c>
      <c r="O6" s="8">
        <v>0.0</v>
      </c>
      <c r="P6" s="8">
        <v>79044.0</v>
      </c>
      <c r="Q6" s="8">
        <v>0.0</v>
      </c>
      <c r="R6" s="73" t="str">
        <f t="shared" si="1"/>
        <v>129477</v>
      </c>
      <c r="S6" s="14"/>
      <c r="T6" s="14"/>
      <c r="U6" s="14">
        <v>39522.0</v>
      </c>
      <c r="V6" s="14">
        <v>39522.0</v>
      </c>
      <c r="W6" s="61" t="str">
        <f t="shared" si="2"/>
        <v>79044</v>
      </c>
      <c r="X6" s="61"/>
      <c r="Y6" s="78" t="s">
        <v>121</v>
      </c>
      <c r="Z6" s="14">
        <v>16811.0</v>
      </c>
      <c r="AA6" s="14">
        <v>15760.0</v>
      </c>
      <c r="AB6" s="14">
        <v>17862.0</v>
      </c>
      <c r="AC6" s="61" t="str">
        <f t="shared" si="3"/>
        <v>50433</v>
      </c>
      <c r="AD6" s="14"/>
      <c r="AE6" s="14"/>
    </row>
    <row r="7" ht="30.0" customHeight="1">
      <c r="A7" s="8">
        <v>3.0</v>
      </c>
      <c r="B7" s="9"/>
      <c r="C7" s="9" t="s">
        <v>17</v>
      </c>
      <c r="D7" s="8" t="s">
        <v>86</v>
      </c>
      <c r="E7" s="8">
        <v>0.0</v>
      </c>
      <c r="F7" s="8">
        <v>0.0</v>
      </c>
      <c r="G7" s="8">
        <v>28737.0</v>
      </c>
      <c r="H7" s="8">
        <v>0.0</v>
      </c>
      <c r="I7" s="8">
        <v>0.0</v>
      </c>
      <c r="J7" s="8">
        <v>0.0</v>
      </c>
      <c r="K7" s="8">
        <v>0.0</v>
      </c>
      <c r="L7" s="8">
        <v>0.0</v>
      </c>
      <c r="M7" s="8">
        <v>0.0</v>
      </c>
      <c r="N7" s="8">
        <v>0.0</v>
      </c>
      <c r="O7" s="8">
        <v>0.0</v>
      </c>
      <c r="P7" s="8">
        <v>0.0</v>
      </c>
      <c r="Q7" s="8">
        <v>0.0</v>
      </c>
      <c r="R7" s="73" t="str">
        <f t="shared" si="1"/>
        <v>28737</v>
      </c>
      <c r="S7" s="14"/>
      <c r="T7" s="14"/>
      <c r="U7" s="14">
        <v>0.0</v>
      </c>
      <c r="V7" s="14">
        <v>0.0</v>
      </c>
      <c r="W7" s="61" t="str">
        <f t="shared" si="2"/>
        <v>0</v>
      </c>
      <c r="X7" s="61"/>
      <c r="Y7" s="78" t="s">
        <v>122</v>
      </c>
      <c r="Z7" s="14">
        <v>9579.0</v>
      </c>
      <c r="AA7" s="14">
        <v>8980.0</v>
      </c>
      <c r="AB7" s="14">
        <v>10178.0</v>
      </c>
      <c r="AC7" s="61" t="str">
        <f t="shared" si="3"/>
        <v>28737</v>
      </c>
      <c r="AD7" s="14"/>
      <c r="AE7" s="14"/>
    </row>
    <row r="8" ht="30.0" customHeight="1">
      <c r="A8" s="8">
        <v>4.0</v>
      </c>
      <c r="B8" s="9"/>
      <c r="C8" s="9" t="s">
        <v>17</v>
      </c>
      <c r="D8" s="8" t="s">
        <v>86</v>
      </c>
      <c r="E8" s="8">
        <v>0.0</v>
      </c>
      <c r="F8" s="8">
        <v>0.0</v>
      </c>
      <c r="G8" s="8">
        <v>28737.0</v>
      </c>
      <c r="H8" s="8">
        <v>0.0</v>
      </c>
      <c r="I8" s="8">
        <v>0.0</v>
      </c>
      <c r="J8" s="8">
        <v>0.0</v>
      </c>
      <c r="K8" s="8">
        <v>0.0</v>
      </c>
      <c r="L8" s="8">
        <v>0.0</v>
      </c>
      <c r="M8" s="8">
        <v>0.0</v>
      </c>
      <c r="N8" s="8">
        <v>0.0</v>
      </c>
      <c r="O8" s="8">
        <v>0.0</v>
      </c>
      <c r="P8" s="8">
        <v>0.0</v>
      </c>
      <c r="Q8" s="8">
        <v>0.0</v>
      </c>
      <c r="R8" s="73" t="str">
        <f t="shared" si="1"/>
        <v>28737</v>
      </c>
      <c r="S8" s="14"/>
      <c r="T8" s="14"/>
      <c r="U8" s="14">
        <v>0.0</v>
      </c>
      <c r="V8" s="14">
        <v>0.0</v>
      </c>
      <c r="W8" s="61" t="str">
        <f t="shared" si="2"/>
        <v>0</v>
      </c>
      <c r="X8" s="61"/>
      <c r="Y8" s="78" t="s">
        <v>123</v>
      </c>
      <c r="Z8" s="14">
        <v>9579.0</v>
      </c>
      <c r="AA8" s="14">
        <v>8980.0</v>
      </c>
      <c r="AB8" s="14">
        <v>10178.0</v>
      </c>
      <c r="AC8" s="61" t="str">
        <f t="shared" si="3"/>
        <v>28737</v>
      </c>
      <c r="AD8" s="14"/>
      <c r="AE8" s="14"/>
    </row>
    <row r="9" ht="30.0" customHeight="1">
      <c r="A9" s="8">
        <v>5.0</v>
      </c>
      <c r="B9" s="9"/>
      <c r="C9" s="9" t="s">
        <v>18</v>
      </c>
      <c r="D9" s="8" t="s">
        <v>87</v>
      </c>
      <c r="E9" s="8">
        <v>0.0</v>
      </c>
      <c r="F9" s="8">
        <v>40046.0</v>
      </c>
      <c r="G9" s="8">
        <v>0.0</v>
      </c>
      <c r="H9" s="8">
        <v>0.0</v>
      </c>
      <c r="I9" s="8">
        <v>0.0</v>
      </c>
      <c r="J9" s="8">
        <v>0.0</v>
      </c>
      <c r="K9" s="8">
        <v>0.0</v>
      </c>
      <c r="L9" s="8">
        <v>0.0</v>
      </c>
      <c r="M9" s="8">
        <v>0.0</v>
      </c>
      <c r="N9" s="8">
        <v>0.0</v>
      </c>
      <c r="O9" s="8">
        <v>0.0</v>
      </c>
      <c r="P9" s="8">
        <v>0.0</v>
      </c>
      <c r="Q9" s="8">
        <v>0.0</v>
      </c>
      <c r="R9" s="73" t="str">
        <f t="shared" si="1"/>
        <v>40046</v>
      </c>
      <c r="S9" s="14"/>
      <c r="T9" s="14"/>
      <c r="U9" s="14">
        <v>0.0</v>
      </c>
      <c r="V9" s="14">
        <v>0.0</v>
      </c>
      <c r="W9" s="61" t="str">
        <f t="shared" si="2"/>
        <v>0</v>
      </c>
      <c r="X9" s="61"/>
      <c r="Y9" s="78" t="s">
        <v>124</v>
      </c>
      <c r="Z9" s="14">
        <v>0.0</v>
      </c>
      <c r="AA9" s="14">
        <v>0.0</v>
      </c>
      <c r="AB9" s="14">
        <v>0.0</v>
      </c>
      <c r="AC9" s="61" t="str">
        <f t="shared" si="3"/>
        <v>0</v>
      </c>
      <c r="AD9" s="14"/>
      <c r="AE9" s="14">
        <v>40046.0</v>
      </c>
    </row>
    <row r="10" ht="30.0" customHeight="1">
      <c r="A10" s="8">
        <v>6.0</v>
      </c>
      <c r="B10" s="9"/>
      <c r="C10" s="9" t="s">
        <v>17</v>
      </c>
      <c r="D10" s="8" t="s">
        <v>88</v>
      </c>
      <c r="E10" s="8">
        <v>0.0</v>
      </c>
      <c r="F10" s="8">
        <v>0.0</v>
      </c>
      <c r="G10" s="8">
        <v>24768.0</v>
      </c>
      <c r="H10" s="8">
        <v>0.0</v>
      </c>
      <c r="I10" s="8">
        <v>0.0</v>
      </c>
      <c r="J10" s="8">
        <v>0.0</v>
      </c>
      <c r="K10" s="8">
        <v>0.0</v>
      </c>
      <c r="L10" s="8">
        <v>0.0</v>
      </c>
      <c r="M10" s="8">
        <v>0.0</v>
      </c>
      <c r="N10" s="8">
        <v>0.0</v>
      </c>
      <c r="O10" s="8">
        <v>0.0</v>
      </c>
      <c r="P10" s="8">
        <v>0.0</v>
      </c>
      <c r="Q10" s="8">
        <v>0.0</v>
      </c>
      <c r="R10" s="73" t="str">
        <f t="shared" si="1"/>
        <v>24768</v>
      </c>
      <c r="S10" s="14"/>
      <c r="T10" s="14"/>
      <c r="U10" s="14">
        <v>0.0</v>
      </c>
      <c r="V10" s="14">
        <v>0.0</v>
      </c>
      <c r="W10" s="61" t="str">
        <f t="shared" si="2"/>
        <v>0</v>
      </c>
      <c r="X10" s="61"/>
      <c r="Y10" s="78" t="s">
        <v>125</v>
      </c>
      <c r="Z10" s="14">
        <v>8256.0</v>
      </c>
      <c r="AA10" s="14">
        <v>7740.0</v>
      </c>
      <c r="AB10" s="14">
        <v>8772.0</v>
      </c>
      <c r="AC10" s="61" t="str">
        <f t="shared" si="3"/>
        <v>24768</v>
      </c>
      <c r="AD10" s="14"/>
      <c r="AE10" s="14"/>
    </row>
    <row r="11" ht="30.0" customHeight="1">
      <c r="A11" s="8">
        <v>7.0</v>
      </c>
      <c r="B11" s="9"/>
      <c r="C11" s="9" t="s">
        <v>17</v>
      </c>
      <c r="D11" s="8" t="s">
        <v>88</v>
      </c>
      <c r="E11" s="8">
        <v>0.0</v>
      </c>
      <c r="F11" s="8">
        <v>0.0</v>
      </c>
      <c r="G11" s="8">
        <v>24768.0</v>
      </c>
      <c r="H11" s="8">
        <v>0.0</v>
      </c>
      <c r="I11" s="8">
        <v>0.0</v>
      </c>
      <c r="J11" s="8">
        <v>0.0</v>
      </c>
      <c r="K11" s="8">
        <v>0.0</v>
      </c>
      <c r="L11" s="8">
        <v>0.0</v>
      </c>
      <c r="M11" s="8">
        <v>0.0</v>
      </c>
      <c r="N11" s="8">
        <v>0.0</v>
      </c>
      <c r="O11" s="8">
        <v>0.0</v>
      </c>
      <c r="P11" s="8">
        <v>0.0</v>
      </c>
      <c r="Q11" s="8">
        <v>0.0</v>
      </c>
      <c r="R11" s="73" t="str">
        <f t="shared" si="1"/>
        <v>24768</v>
      </c>
      <c r="S11" s="14"/>
      <c r="T11" s="14"/>
      <c r="U11" s="14">
        <v>0.0</v>
      </c>
      <c r="V11" s="14">
        <v>0.0</v>
      </c>
      <c r="W11" s="61" t="str">
        <f t="shared" si="2"/>
        <v>0</v>
      </c>
      <c r="X11" s="61"/>
      <c r="Y11" s="78" t="s">
        <v>126</v>
      </c>
      <c r="Z11" s="14">
        <v>8256.0</v>
      </c>
      <c r="AA11" s="14">
        <v>7740.0</v>
      </c>
      <c r="AB11" s="14">
        <v>8772.0</v>
      </c>
      <c r="AC11" s="61" t="str">
        <f t="shared" si="3"/>
        <v>24768</v>
      </c>
      <c r="AD11" s="14"/>
      <c r="AE11" s="14"/>
    </row>
    <row r="12" ht="30.0" customHeight="1">
      <c r="A12" s="8">
        <v>8.0</v>
      </c>
      <c r="B12" s="9"/>
      <c r="C12" s="9" t="s">
        <v>17</v>
      </c>
      <c r="D12" s="8" t="s">
        <v>88</v>
      </c>
      <c r="E12" s="8">
        <v>0.0</v>
      </c>
      <c r="F12" s="8">
        <v>0.0</v>
      </c>
      <c r="G12" s="8">
        <v>24768.0</v>
      </c>
      <c r="H12" s="8">
        <v>0.0</v>
      </c>
      <c r="I12" s="8">
        <v>0.0</v>
      </c>
      <c r="J12" s="8">
        <v>0.0</v>
      </c>
      <c r="K12" s="8">
        <v>0.0</v>
      </c>
      <c r="L12" s="8">
        <v>0.0</v>
      </c>
      <c r="M12" s="8">
        <v>0.0</v>
      </c>
      <c r="N12" s="8">
        <v>0.0</v>
      </c>
      <c r="O12" s="8">
        <v>0.0</v>
      </c>
      <c r="P12" s="8">
        <v>0.0</v>
      </c>
      <c r="Q12" s="8">
        <v>0.0</v>
      </c>
      <c r="R12" s="73" t="str">
        <f t="shared" si="1"/>
        <v>24768</v>
      </c>
      <c r="S12" s="14"/>
      <c r="T12" s="14"/>
      <c r="U12" s="14">
        <v>0.0</v>
      </c>
      <c r="V12" s="14">
        <v>0.0</v>
      </c>
      <c r="W12" s="61" t="str">
        <f t="shared" si="2"/>
        <v>0</v>
      </c>
      <c r="X12" s="61"/>
      <c r="Y12" s="78" t="s">
        <v>127</v>
      </c>
      <c r="Z12" s="14">
        <v>8256.0</v>
      </c>
      <c r="AA12" s="14">
        <v>7740.0</v>
      </c>
      <c r="AB12" s="14">
        <v>8772.0</v>
      </c>
      <c r="AC12" s="61" t="str">
        <f t="shared" si="3"/>
        <v>24768</v>
      </c>
      <c r="AD12" s="14"/>
      <c r="AE12" s="14"/>
    </row>
    <row r="13" ht="30.0" customHeight="1">
      <c r="A13" s="8">
        <v>9.0</v>
      </c>
      <c r="B13" s="9"/>
      <c r="C13" s="9" t="s">
        <v>19</v>
      </c>
      <c r="D13" s="8" t="s">
        <v>89</v>
      </c>
      <c r="E13" s="8">
        <v>0.0</v>
      </c>
      <c r="F13" s="8">
        <v>0.0</v>
      </c>
      <c r="G13" s="8">
        <v>21759.0</v>
      </c>
      <c r="H13" s="8">
        <v>0.0</v>
      </c>
      <c r="I13" s="8">
        <v>0.0</v>
      </c>
      <c r="J13" s="8">
        <v>0.0</v>
      </c>
      <c r="K13" s="8">
        <v>0.0</v>
      </c>
      <c r="L13" s="8">
        <v>0.0</v>
      </c>
      <c r="M13" s="8">
        <v>720.0</v>
      </c>
      <c r="N13" s="8">
        <v>6908.0</v>
      </c>
      <c r="O13" s="8">
        <v>0.0</v>
      </c>
      <c r="P13" s="8">
        <v>32102.0</v>
      </c>
      <c r="Q13" s="8">
        <v>0.0</v>
      </c>
      <c r="R13" s="73" t="str">
        <f t="shared" si="1"/>
        <v>61489</v>
      </c>
      <c r="S13" s="14"/>
      <c r="T13" s="14"/>
      <c r="U13" s="14">
        <v>16051.0</v>
      </c>
      <c r="V13" s="14">
        <v>16051.0</v>
      </c>
      <c r="W13" s="61" t="str">
        <f t="shared" si="2"/>
        <v>32102</v>
      </c>
      <c r="X13" s="61"/>
      <c r="Y13" s="78" t="s">
        <v>128</v>
      </c>
      <c r="Z13" s="14">
        <v>7253.0</v>
      </c>
      <c r="AA13" s="14">
        <v>6800.0</v>
      </c>
      <c r="AB13" s="14">
        <v>7706.0</v>
      </c>
      <c r="AC13" s="61" t="str">
        <f t="shared" si="3"/>
        <v>21759</v>
      </c>
      <c r="AD13" s="14"/>
      <c r="AE13" s="14"/>
    </row>
    <row r="14" ht="30.0" customHeight="1">
      <c r="A14" s="8">
        <v>10.0</v>
      </c>
      <c r="B14" s="9"/>
      <c r="C14" s="9" t="s">
        <v>19</v>
      </c>
      <c r="D14" s="8" t="s">
        <v>90</v>
      </c>
      <c r="E14" s="8">
        <v>0.0</v>
      </c>
      <c r="F14" s="8">
        <v>0.0</v>
      </c>
      <c r="G14" s="8">
        <v>19584.0</v>
      </c>
      <c r="H14" s="8">
        <v>0.0</v>
      </c>
      <c r="I14" s="8">
        <v>0.0</v>
      </c>
      <c r="J14" s="8">
        <v>0.0</v>
      </c>
      <c r="K14" s="8">
        <v>0.0</v>
      </c>
      <c r="L14" s="8">
        <v>0.0</v>
      </c>
      <c r="M14" s="8">
        <v>720.0</v>
      </c>
      <c r="N14" s="8">
        <v>6908.0</v>
      </c>
      <c r="O14" s="8">
        <v>0.0</v>
      </c>
      <c r="P14" s="8">
        <v>29420.0</v>
      </c>
      <c r="Q14" s="8">
        <v>0.0</v>
      </c>
      <c r="R14" s="73" t="str">
        <f t="shared" si="1"/>
        <v>56632</v>
      </c>
      <c r="S14" s="14"/>
      <c r="T14" s="14"/>
      <c r="U14" s="14">
        <v>14710.0</v>
      </c>
      <c r="V14" s="14">
        <v>14710.0</v>
      </c>
      <c r="W14" s="61" t="str">
        <f t="shared" si="2"/>
        <v>29420</v>
      </c>
      <c r="X14" s="61"/>
      <c r="Y14" s="78" t="s">
        <v>129</v>
      </c>
      <c r="Z14" s="14">
        <v>6528.0</v>
      </c>
      <c r="AA14" s="14">
        <v>6120.0</v>
      </c>
      <c r="AB14" s="14">
        <v>6936.0</v>
      </c>
      <c r="AC14" s="61" t="str">
        <f t="shared" si="3"/>
        <v>19584</v>
      </c>
      <c r="AD14" s="14"/>
      <c r="AE14" s="14"/>
    </row>
    <row r="15" ht="30.0" customHeight="1">
      <c r="A15" s="8">
        <v>11.0</v>
      </c>
      <c r="B15" s="3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73" t="str">
        <f t="shared" si="1"/>
        <v>0</v>
      </c>
      <c r="S15" s="14"/>
      <c r="T15" s="14"/>
      <c r="U15" s="61" t="str">
        <f t="shared" ref="U15:V15" si="4">SUM(U5:U14)</f>
        <v>110313</v>
      </c>
      <c r="V15" s="61" t="str">
        <f t="shared" si="4"/>
        <v>110313</v>
      </c>
      <c r="W15" s="61"/>
      <c r="X15" s="14"/>
      <c r="Y15" s="61" t="s">
        <v>130</v>
      </c>
      <c r="Z15" s="61" t="str">
        <f t="shared" ref="Z15:AC15" si="5">SUM(Z5:Z14)</f>
        <v>90838</v>
      </c>
      <c r="AA15" s="61" t="str">
        <f t="shared" si="5"/>
        <v>85160</v>
      </c>
      <c r="AB15" s="61" t="str">
        <f t="shared" si="5"/>
        <v>96516</v>
      </c>
      <c r="AC15" s="79" t="str">
        <f t="shared" si="5"/>
        <v>272514</v>
      </c>
      <c r="AD15" s="61"/>
      <c r="AE15" s="14"/>
    </row>
    <row r="16" ht="30.0" customHeight="1">
      <c r="A16" s="63" t="s">
        <v>92</v>
      </c>
      <c r="B16" s="2"/>
      <c r="C16" s="2"/>
      <c r="D16" s="51"/>
      <c r="E16" s="64" t="str">
        <f t="shared" ref="E16:Q16" si="6">SUM(E5:E15)</f>
        <v>0</v>
      </c>
      <c r="F16" s="64" t="str">
        <f t="shared" si="6"/>
        <v>40046</v>
      </c>
      <c r="G16" s="64" t="str">
        <f t="shared" si="6"/>
        <v>272514</v>
      </c>
      <c r="H16" s="64" t="str">
        <f t="shared" si="6"/>
        <v>0</v>
      </c>
      <c r="I16" s="64" t="str">
        <f t="shared" si="6"/>
        <v>0</v>
      </c>
      <c r="J16" s="64" t="str">
        <f t="shared" si="6"/>
        <v>6000</v>
      </c>
      <c r="K16" s="64" t="str">
        <f t="shared" si="6"/>
        <v>4500</v>
      </c>
      <c r="L16" s="64" t="str">
        <f t="shared" si="6"/>
        <v>0</v>
      </c>
      <c r="M16" s="64" t="str">
        <f t="shared" si="6"/>
        <v>1440</v>
      </c>
      <c r="N16" s="64" t="str">
        <f t="shared" si="6"/>
        <v>13816</v>
      </c>
      <c r="O16" s="64" t="str">
        <f t="shared" si="6"/>
        <v>0</v>
      </c>
      <c r="P16" s="64" t="str">
        <f t="shared" si="6"/>
        <v>220626</v>
      </c>
      <c r="Q16" s="64" t="str">
        <f t="shared" si="6"/>
        <v>0</v>
      </c>
      <c r="R16" s="73" t="str">
        <f t="shared" si="1"/>
        <v>558942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ht="24.0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43"/>
      <c r="S17" s="3"/>
      <c r="T17" s="61" t="s">
        <v>131</v>
      </c>
      <c r="U17" s="3"/>
      <c r="V17" s="3"/>
      <c r="W17" s="3"/>
      <c r="X17" s="3"/>
      <c r="Y17" s="14"/>
      <c r="Z17" s="3"/>
      <c r="AA17" s="3"/>
      <c r="AB17" s="3"/>
      <c r="AC17" s="3"/>
      <c r="AD17" s="3"/>
      <c r="AE17" s="3"/>
    </row>
    <row r="18" ht="24.0" customHeight="1">
      <c r="A18" s="3"/>
      <c r="B18" s="74" t="s">
        <v>20</v>
      </c>
      <c r="C18" s="44" t="s">
        <v>21</v>
      </c>
      <c r="D18" s="44"/>
      <c r="E18" s="44"/>
      <c r="F18" s="3"/>
      <c r="G18" s="3"/>
      <c r="H18" s="3"/>
      <c r="I18" s="3"/>
      <c r="J18" s="3"/>
      <c r="K18" s="3"/>
      <c r="L18" s="3"/>
      <c r="M18" s="3"/>
      <c r="N18" s="21" t="s">
        <v>22</v>
      </c>
      <c r="Q18" s="3"/>
      <c r="R18" s="3"/>
      <c r="S18" s="3"/>
      <c r="T18" s="3"/>
      <c r="U18" s="3"/>
      <c r="V18" s="3"/>
      <c r="W18" s="3"/>
      <c r="X18" s="3"/>
      <c r="Y18" s="14"/>
      <c r="Z18" s="3"/>
      <c r="AA18" s="3"/>
      <c r="AB18" s="3"/>
      <c r="AC18" s="3"/>
      <c r="AD18" s="3"/>
      <c r="AE18" s="3"/>
    </row>
    <row r="19" ht="24.0" customHeight="1">
      <c r="A19" s="3"/>
      <c r="B19" s="74" t="s">
        <v>23</v>
      </c>
      <c r="C19" s="25">
        <v>45139.0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14"/>
      <c r="Z19" s="3"/>
      <c r="AA19" s="3"/>
      <c r="AB19" s="3"/>
      <c r="AC19" s="3"/>
      <c r="AD19" s="3"/>
      <c r="AE19" s="3"/>
    </row>
    <row r="20" ht="24.0" customHeight="1">
      <c r="A20" s="3"/>
      <c r="B20" s="74"/>
      <c r="C20" s="2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4"/>
      <c r="Z20" s="3"/>
      <c r="AA20" s="3"/>
      <c r="AB20" s="3"/>
      <c r="AC20" s="3"/>
      <c r="AD20" s="3"/>
      <c r="AE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14"/>
      <c r="Z21" s="3"/>
      <c r="AA21" s="3"/>
      <c r="AB21" s="3"/>
      <c r="AC21" s="3"/>
      <c r="AD21" s="3"/>
      <c r="AE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14"/>
      <c r="Z22" s="3"/>
      <c r="AA22" s="3"/>
      <c r="AB22" s="3"/>
      <c r="AC22" s="3"/>
      <c r="AD22" s="3"/>
      <c r="AE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4"/>
      <c r="Z23" s="3"/>
      <c r="AA23" s="3"/>
      <c r="AB23" s="3"/>
      <c r="AC23" s="3"/>
      <c r="AD23" s="3"/>
      <c r="AE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4"/>
      <c r="Z24" s="3"/>
      <c r="AA24" s="3"/>
      <c r="AB24" s="3"/>
      <c r="AC24" s="3"/>
      <c r="AD24" s="3"/>
      <c r="AE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14"/>
      <c r="Z25" s="3"/>
      <c r="AA25" s="3"/>
      <c r="AB25" s="3"/>
      <c r="AC25" s="3"/>
      <c r="AD25" s="3"/>
      <c r="AE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4"/>
      <c r="Z26" s="3"/>
      <c r="AA26" s="3"/>
      <c r="AB26" s="3"/>
      <c r="AC26" s="3"/>
      <c r="AD26" s="3"/>
      <c r="AE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14"/>
      <c r="Z27" s="3"/>
      <c r="AA27" s="3"/>
      <c r="AB27" s="3"/>
      <c r="AC27" s="3"/>
      <c r="AD27" s="3"/>
      <c r="AE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14"/>
      <c r="Z28" s="3"/>
      <c r="AA28" s="3"/>
      <c r="AB28" s="3"/>
      <c r="AC28" s="3"/>
      <c r="AD28" s="3"/>
      <c r="AE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14"/>
      <c r="Z29" s="3"/>
      <c r="AA29" s="3"/>
      <c r="AB29" s="3"/>
      <c r="AC29" s="3"/>
      <c r="AD29" s="3"/>
      <c r="AE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14"/>
      <c r="Z30" s="3"/>
      <c r="AA30" s="3"/>
      <c r="AB30" s="3"/>
      <c r="AC30" s="3"/>
      <c r="AD30" s="3"/>
      <c r="AE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14"/>
      <c r="Z31" s="3"/>
      <c r="AA31" s="3"/>
      <c r="AB31" s="3"/>
      <c r="AC31" s="3"/>
      <c r="AD31" s="3"/>
      <c r="AE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14"/>
      <c r="Z32" s="3"/>
      <c r="AA32" s="3"/>
      <c r="AB32" s="3"/>
      <c r="AC32" s="3"/>
      <c r="AD32" s="3"/>
      <c r="AE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14"/>
      <c r="Z33" s="3"/>
      <c r="AA33" s="3"/>
      <c r="AB33" s="3"/>
      <c r="AC33" s="3"/>
      <c r="AD33" s="3"/>
      <c r="AE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14"/>
      <c r="Z34" s="3"/>
      <c r="AA34" s="3"/>
      <c r="AB34" s="3"/>
      <c r="AC34" s="3"/>
      <c r="AD34" s="3"/>
      <c r="AE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14"/>
      <c r="Z35" s="3"/>
      <c r="AA35" s="3"/>
      <c r="AB35" s="3"/>
      <c r="AC35" s="3"/>
      <c r="AD35" s="3"/>
      <c r="AE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14"/>
      <c r="Z36" s="3"/>
      <c r="AA36" s="3"/>
      <c r="AB36" s="3"/>
      <c r="AC36" s="3"/>
      <c r="AD36" s="3"/>
      <c r="AE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14"/>
      <c r="Z37" s="3"/>
      <c r="AA37" s="3"/>
      <c r="AB37" s="3"/>
      <c r="AC37" s="3"/>
      <c r="AD37" s="3"/>
      <c r="AE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4"/>
      <c r="Z38" s="3"/>
      <c r="AA38" s="3"/>
      <c r="AB38" s="3"/>
      <c r="AC38" s="3"/>
      <c r="AD38" s="3"/>
      <c r="AE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4"/>
      <c r="Z39" s="3"/>
      <c r="AA39" s="3"/>
      <c r="AB39" s="3"/>
      <c r="AC39" s="3"/>
      <c r="AD39" s="3"/>
      <c r="AE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14"/>
      <c r="Z40" s="3"/>
      <c r="AA40" s="3"/>
      <c r="AB40" s="3"/>
      <c r="AC40" s="3"/>
      <c r="AD40" s="3"/>
      <c r="AE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14"/>
      <c r="Z41" s="3"/>
      <c r="AA41" s="3"/>
      <c r="AB41" s="3"/>
      <c r="AC41" s="3"/>
      <c r="AD41" s="3"/>
      <c r="AE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14"/>
      <c r="Z42" s="3"/>
      <c r="AA42" s="3"/>
      <c r="AB42" s="3"/>
      <c r="AC42" s="3"/>
      <c r="AD42" s="3"/>
      <c r="AE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14"/>
      <c r="Z43" s="3"/>
      <c r="AA43" s="3"/>
      <c r="AB43" s="3"/>
      <c r="AC43" s="3"/>
      <c r="AD43" s="3"/>
      <c r="AE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14"/>
      <c r="Z44" s="3"/>
      <c r="AA44" s="3"/>
      <c r="AB44" s="3"/>
      <c r="AC44" s="3"/>
      <c r="AD44" s="3"/>
      <c r="AE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14"/>
      <c r="Z45" s="3"/>
      <c r="AA45" s="3"/>
      <c r="AB45" s="3"/>
      <c r="AC45" s="3"/>
      <c r="AD45" s="3"/>
      <c r="AE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14"/>
      <c r="Z46" s="3"/>
      <c r="AA46" s="3"/>
      <c r="AB46" s="3"/>
      <c r="AC46" s="3"/>
      <c r="AD46" s="3"/>
      <c r="AE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14"/>
      <c r="Z47" s="3"/>
      <c r="AA47" s="3"/>
      <c r="AB47" s="3"/>
      <c r="AC47" s="3"/>
      <c r="AD47" s="3"/>
      <c r="AE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4"/>
      <c r="Z48" s="3"/>
      <c r="AA48" s="3"/>
      <c r="AB48" s="3"/>
      <c r="AC48" s="3"/>
      <c r="AD48" s="3"/>
      <c r="AE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14"/>
      <c r="Z49" s="3"/>
      <c r="AA49" s="3"/>
      <c r="AB49" s="3"/>
      <c r="AC49" s="3"/>
      <c r="AD49" s="3"/>
      <c r="AE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14"/>
      <c r="Z50" s="3"/>
      <c r="AA50" s="3"/>
      <c r="AB50" s="3"/>
      <c r="AC50" s="3"/>
      <c r="AD50" s="3"/>
      <c r="AE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14"/>
      <c r="Z51" s="3"/>
      <c r="AA51" s="3"/>
      <c r="AB51" s="3"/>
      <c r="AC51" s="3"/>
      <c r="AD51" s="3"/>
      <c r="AE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14"/>
      <c r="Z52" s="3"/>
      <c r="AA52" s="3"/>
      <c r="AB52" s="3"/>
      <c r="AC52" s="3"/>
      <c r="AD52" s="3"/>
      <c r="AE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14"/>
      <c r="Z53" s="3"/>
      <c r="AA53" s="3"/>
      <c r="AB53" s="3"/>
      <c r="AC53" s="3"/>
      <c r="AD53" s="3"/>
      <c r="AE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14"/>
      <c r="Z54" s="3"/>
      <c r="AA54" s="3"/>
      <c r="AB54" s="3"/>
      <c r="AC54" s="3"/>
      <c r="AD54" s="3"/>
      <c r="AE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14"/>
      <c r="Z55" s="3"/>
      <c r="AA55" s="3"/>
      <c r="AB55" s="3"/>
      <c r="AC55" s="3"/>
      <c r="AD55" s="3"/>
      <c r="AE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14"/>
      <c r="Z56" s="3"/>
      <c r="AA56" s="3"/>
      <c r="AB56" s="3"/>
      <c r="AC56" s="3"/>
      <c r="AD56" s="3"/>
      <c r="AE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14"/>
      <c r="Z57" s="3"/>
      <c r="AA57" s="3"/>
      <c r="AB57" s="3"/>
      <c r="AC57" s="3"/>
      <c r="AD57" s="3"/>
      <c r="AE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14"/>
      <c r="Z58" s="3"/>
      <c r="AA58" s="3"/>
      <c r="AB58" s="3"/>
      <c r="AC58" s="3"/>
      <c r="AD58" s="3"/>
      <c r="AE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14"/>
      <c r="Z59" s="3"/>
      <c r="AA59" s="3"/>
      <c r="AB59" s="3"/>
      <c r="AC59" s="3"/>
      <c r="AD59" s="3"/>
      <c r="AE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14"/>
      <c r="Z60" s="3"/>
      <c r="AA60" s="3"/>
      <c r="AB60" s="3"/>
      <c r="AC60" s="3"/>
      <c r="AD60" s="3"/>
      <c r="AE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14"/>
      <c r="Z61" s="3"/>
      <c r="AA61" s="3"/>
      <c r="AB61" s="3"/>
      <c r="AC61" s="3"/>
      <c r="AD61" s="3"/>
      <c r="AE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14"/>
      <c r="Z62" s="3"/>
      <c r="AA62" s="3"/>
      <c r="AB62" s="3"/>
      <c r="AC62" s="3"/>
      <c r="AD62" s="3"/>
      <c r="AE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14"/>
      <c r="Z63" s="3"/>
      <c r="AA63" s="3"/>
      <c r="AB63" s="3"/>
      <c r="AC63" s="3"/>
      <c r="AD63" s="3"/>
      <c r="AE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14"/>
      <c r="Z64" s="3"/>
      <c r="AA64" s="3"/>
      <c r="AB64" s="3"/>
      <c r="AC64" s="3"/>
      <c r="AD64" s="3"/>
      <c r="AE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14"/>
      <c r="Z65" s="3"/>
      <c r="AA65" s="3"/>
      <c r="AB65" s="3"/>
      <c r="AC65" s="3"/>
      <c r="AD65" s="3"/>
      <c r="AE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14"/>
      <c r="Z66" s="3"/>
      <c r="AA66" s="3"/>
      <c r="AB66" s="3"/>
      <c r="AC66" s="3"/>
      <c r="AD66" s="3"/>
      <c r="AE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14"/>
      <c r="Z67" s="3"/>
      <c r="AA67" s="3"/>
      <c r="AB67" s="3"/>
      <c r="AC67" s="3"/>
      <c r="AD67" s="3"/>
      <c r="AE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14"/>
      <c r="Z68" s="3"/>
      <c r="AA68" s="3"/>
      <c r="AB68" s="3"/>
      <c r="AC68" s="3"/>
      <c r="AD68" s="3"/>
      <c r="AE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14"/>
      <c r="Z69" s="3"/>
      <c r="AA69" s="3"/>
      <c r="AB69" s="3"/>
      <c r="AC69" s="3"/>
      <c r="AD69" s="3"/>
      <c r="AE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14"/>
      <c r="Z70" s="3"/>
      <c r="AA70" s="3"/>
      <c r="AB70" s="3"/>
      <c r="AC70" s="3"/>
      <c r="AD70" s="3"/>
      <c r="AE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14"/>
      <c r="Z71" s="3"/>
      <c r="AA71" s="3"/>
      <c r="AB71" s="3"/>
      <c r="AC71" s="3"/>
      <c r="AD71" s="3"/>
      <c r="AE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14"/>
      <c r="Z72" s="3"/>
      <c r="AA72" s="3"/>
      <c r="AB72" s="3"/>
      <c r="AC72" s="3"/>
      <c r="AD72" s="3"/>
      <c r="AE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14"/>
      <c r="Z73" s="3"/>
      <c r="AA73" s="3"/>
      <c r="AB73" s="3"/>
      <c r="AC73" s="3"/>
      <c r="AD73" s="3"/>
      <c r="AE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14"/>
      <c r="Z74" s="3"/>
      <c r="AA74" s="3"/>
      <c r="AB74" s="3"/>
      <c r="AC74" s="3"/>
      <c r="AD74" s="3"/>
      <c r="AE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14"/>
      <c r="Z75" s="3"/>
      <c r="AA75" s="3"/>
      <c r="AB75" s="3"/>
      <c r="AC75" s="3"/>
      <c r="AD75" s="3"/>
      <c r="AE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14"/>
      <c r="Z76" s="3"/>
      <c r="AA76" s="3"/>
      <c r="AB76" s="3"/>
      <c r="AC76" s="3"/>
      <c r="AD76" s="3"/>
      <c r="AE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14"/>
      <c r="Z77" s="3"/>
      <c r="AA77" s="3"/>
      <c r="AB77" s="3"/>
      <c r="AC77" s="3"/>
      <c r="AD77" s="3"/>
      <c r="AE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14"/>
      <c r="Z78" s="3"/>
      <c r="AA78" s="3"/>
      <c r="AB78" s="3"/>
      <c r="AC78" s="3"/>
      <c r="AD78" s="3"/>
      <c r="AE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14"/>
      <c r="Z79" s="3"/>
      <c r="AA79" s="3"/>
      <c r="AB79" s="3"/>
      <c r="AC79" s="3"/>
      <c r="AD79" s="3"/>
      <c r="AE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14"/>
      <c r="Z80" s="3"/>
      <c r="AA80" s="3"/>
      <c r="AB80" s="3"/>
      <c r="AC80" s="3"/>
      <c r="AD80" s="3"/>
      <c r="AE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14"/>
      <c r="Z81" s="3"/>
      <c r="AA81" s="3"/>
      <c r="AB81" s="3"/>
      <c r="AC81" s="3"/>
      <c r="AD81" s="3"/>
      <c r="AE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14"/>
      <c r="Z82" s="3"/>
      <c r="AA82" s="3"/>
      <c r="AB82" s="3"/>
      <c r="AC82" s="3"/>
      <c r="AD82" s="3"/>
      <c r="AE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14"/>
      <c r="Z83" s="3"/>
      <c r="AA83" s="3"/>
      <c r="AB83" s="3"/>
      <c r="AC83" s="3"/>
      <c r="AD83" s="3"/>
      <c r="AE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14"/>
      <c r="Z84" s="3"/>
      <c r="AA84" s="3"/>
      <c r="AB84" s="3"/>
      <c r="AC84" s="3"/>
      <c r="AD84" s="3"/>
      <c r="AE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14"/>
      <c r="Z85" s="3"/>
      <c r="AA85" s="3"/>
      <c r="AB85" s="3"/>
      <c r="AC85" s="3"/>
      <c r="AD85" s="3"/>
      <c r="AE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14"/>
      <c r="Z86" s="3"/>
      <c r="AA86" s="3"/>
      <c r="AB86" s="3"/>
      <c r="AC86" s="3"/>
      <c r="AD86" s="3"/>
      <c r="AE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14"/>
      <c r="Z87" s="3"/>
      <c r="AA87" s="3"/>
      <c r="AB87" s="3"/>
      <c r="AC87" s="3"/>
      <c r="AD87" s="3"/>
      <c r="AE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14"/>
      <c r="Z88" s="3"/>
      <c r="AA88" s="3"/>
      <c r="AB88" s="3"/>
      <c r="AC88" s="3"/>
      <c r="AD88" s="3"/>
      <c r="AE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14"/>
      <c r="Z89" s="3"/>
      <c r="AA89" s="3"/>
      <c r="AB89" s="3"/>
      <c r="AC89" s="3"/>
      <c r="AD89" s="3"/>
      <c r="AE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14"/>
      <c r="Z90" s="3"/>
      <c r="AA90" s="3"/>
      <c r="AB90" s="3"/>
      <c r="AC90" s="3"/>
      <c r="AD90" s="3"/>
      <c r="AE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14"/>
      <c r="Z91" s="3"/>
      <c r="AA91" s="3"/>
      <c r="AB91" s="3"/>
      <c r="AC91" s="3"/>
      <c r="AD91" s="3"/>
      <c r="AE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14"/>
      <c r="Z92" s="3"/>
      <c r="AA92" s="3"/>
      <c r="AB92" s="3"/>
      <c r="AC92" s="3"/>
      <c r="AD92" s="3"/>
      <c r="AE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14"/>
      <c r="Z93" s="3"/>
      <c r="AA93" s="3"/>
      <c r="AB93" s="3"/>
      <c r="AC93" s="3"/>
      <c r="AD93" s="3"/>
      <c r="AE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14"/>
      <c r="Z94" s="3"/>
      <c r="AA94" s="3"/>
      <c r="AB94" s="3"/>
      <c r="AC94" s="3"/>
      <c r="AD94" s="3"/>
      <c r="AE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14"/>
      <c r="Z95" s="3"/>
      <c r="AA95" s="3"/>
      <c r="AB95" s="3"/>
      <c r="AC95" s="3"/>
      <c r="AD95" s="3"/>
      <c r="AE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14"/>
      <c r="Z96" s="3"/>
      <c r="AA96" s="3"/>
      <c r="AB96" s="3"/>
      <c r="AC96" s="3"/>
      <c r="AD96" s="3"/>
      <c r="AE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14"/>
      <c r="Z97" s="3"/>
      <c r="AA97" s="3"/>
      <c r="AB97" s="3"/>
      <c r="AC97" s="3"/>
      <c r="AD97" s="3"/>
      <c r="AE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14"/>
      <c r="Z98" s="3"/>
      <c r="AA98" s="3"/>
      <c r="AB98" s="3"/>
      <c r="AC98" s="3"/>
      <c r="AD98" s="3"/>
      <c r="AE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14"/>
      <c r="Z99" s="3"/>
      <c r="AA99" s="3"/>
      <c r="AB99" s="3"/>
      <c r="AC99" s="3"/>
      <c r="AD99" s="3"/>
      <c r="AE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14"/>
      <c r="Z100" s="3"/>
      <c r="AA100" s="3"/>
      <c r="AB100" s="3"/>
      <c r="AC100" s="3"/>
      <c r="AD100" s="3"/>
      <c r="AE100" s="3"/>
    </row>
  </sheetData>
  <mergeCells count="6">
    <mergeCell ref="A1:R1"/>
    <mergeCell ref="C19:E19"/>
    <mergeCell ref="N18:P18"/>
    <mergeCell ref="C20:E20"/>
    <mergeCell ref="A16:D16"/>
    <mergeCell ref="A2:R2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32.57"/>
    <col customWidth="1" min="3" max="3" width="13.71"/>
    <col customWidth="1" min="4" max="4" width="4.0"/>
    <col customWidth="1" min="5" max="5" width="30.29"/>
    <col customWidth="1" min="6" max="6" width="14.29"/>
    <col customWidth="1" min="7" max="13" width="9.14"/>
  </cols>
  <sheetData>
    <row r="1" ht="29.25" customHeight="1">
      <c r="A1" s="57" t="s">
        <v>132</v>
      </c>
      <c r="B1" s="48"/>
      <c r="C1" s="48"/>
      <c r="D1" s="48"/>
      <c r="E1" s="48"/>
      <c r="F1" s="48"/>
      <c r="G1" s="80"/>
      <c r="H1" s="3"/>
      <c r="I1" s="81"/>
      <c r="J1" s="81"/>
      <c r="K1" s="81"/>
      <c r="L1" s="81"/>
      <c r="M1" s="81"/>
    </row>
    <row r="2" ht="31.5" customHeight="1">
      <c r="A2" s="82" t="s">
        <v>133</v>
      </c>
      <c r="B2" s="82" t="s">
        <v>134</v>
      </c>
      <c r="C2" s="82" t="s">
        <v>135</v>
      </c>
      <c r="D2" s="82" t="s">
        <v>133</v>
      </c>
      <c r="E2" s="82" t="s">
        <v>136</v>
      </c>
      <c r="F2" s="82" t="s">
        <v>135</v>
      </c>
      <c r="G2" s="45"/>
      <c r="H2" s="45"/>
      <c r="I2" s="7"/>
      <c r="J2" s="45"/>
      <c r="K2" s="45"/>
      <c r="L2" s="45"/>
      <c r="M2" s="45"/>
    </row>
    <row r="3" ht="12.75" customHeight="1">
      <c r="A3" s="54">
        <v>1.0</v>
      </c>
      <c r="B3" s="54">
        <v>2.0</v>
      </c>
      <c r="C3" s="54">
        <v>3.0</v>
      </c>
      <c r="D3" s="54">
        <v>1.0</v>
      </c>
      <c r="E3" s="54">
        <v>2.0</v>
      </c>
      <c r="F3" s="54">
        <v>3.0</v>
      </c>
      <c r="G3" s="83"/>
      <c r="H3" s="83"/>
      <c r="I3" s="83"/>
      <c r="J3" s="83"/>
      <c r="K3" s="83"/>
      <c r="L3" s="83"/>
      <c r="M3" s="83"/>
    </row>
    <row r="4" ht="28.5" customHeight="1">
      <c r="A4" s="84">
        <v>1.0</v>
      </c>
      <c r="B4" s="85" t="s">
        <v>137</v>
      </c>
      <c r="C4" s="72">
        <v>0.0</v>
      </c>
      <c r="D4" s="84">
        <v>31.0</v>
      </c>
      <c r="E4" s="85" t="s">
        <v>138</v>
      </c>
      <c r="F4" s="72">
        <v>39202.0</v>
      </c>
      <c r="G4" s="86"/>
      <c r="H4" s="86"/>
      <c r="I4" s="86"/>
      <c r="J4" s="86"/>
      <c r="K4" s="86"/>
      <c r="L4" s="86"/>
      <c r="M4" s="86"/>
    </row>
    <row r="5" ht="17.25" customHeight="1">
      <c r="A5" s="84">
        <v>2.0</v>
      </c>
      <c r="B5" s="85" t="s">
        <v>139</v>
      </c>
      <c r="C5" s="72">
        <v>0.0</v>
      </c>
      <c r="D5" s="84">
        <v>32.0</v>
      </c>
      <c r="E5" s="85" t="s">
        <v>140</v>
      </c>
      <c r="F5" s="72">
        <v>0.0</v>
      </c>
      <c r="G5" s="86"/>
      <c r="H5" s="86"/>
      <c r="I5" s="86"/>
      <c r="J5" s="86"/>
      <c r="K5" s="86"/>
      <c r="L5" s="86"/>
      <c r="M5" s="86"/>
    </row>
    <row r="6" ht="43.5" customHeight="1">
      <c r="A6" s="84">
        <v>3.0</v>
      </c>
      <c r="B6" s="85" t="s">
        <v>141</v>
      </c>
      <c r="C6" s="72">
        <v>0.0</v>
      </c>
      <c r="D6" s="84">
        <v>33.0</v>
      </c>
      <c r="E6" s="85" t="s">
        <v>142</v>
      </c>
      <c r="F6" s="72">
        <v>0.0</v>
      </c>
      <c r="G6" s="87"/>
      <c r="H6" s="87"/>
      <c r="I6" s="87"/>
      <c r="J6" s="87"/>
      <c r="K6" s="87"/>
      <c r="L6" s="87"/>
      <c r="M6" s="87"/>
    </row>
    <row r="7" ht="23.25" customHeight="1">
      <c r="A7" s="84">
        <v>4.0</v>
      </c>
      <c r="B7" s="85" t="s">
        <v>143</v>
      </c>
      <c r="C7" s="72">
        <v>0.0</v>
      </c>
      <c r="D7" s="84">
        <v>34.0</v>
      </c>
      <c r="E7" s="85" t="s">
        <v>144</v>
      </c>
      <c r="F7" s="72">
        <v>0.0</v>
      </c>
      <c r="G7" s="86"/>
      <c r="H7" s="86"/>
      <c r="I7" s="86"/>
      <c r="J7" s="86"/>
      <c r="K7" s="86"/>
      <c r="L7" s="86"/>
      <c r="M7" s="86"/>
    </row>
    <row r="8" ht="18.0" customHeight="1">
      <c r="A8" s="84">
        <v>5.0</v>
      </c>
      <c r="B8" s="88" t="s">
        <v>145</v>
      </c>
      <c r="C8" s="72">
        <v>0.0</v>
      </c>
      <c r="D8" s="84">
        <v>35.0</v>
      </c>
      <c r="E8" s="88" t="s">
        <v>146</v>
      </c>
      <c r="F8" s="72">
        <v>0.0</v>
      </c>
      <c r="G8" s="86"/>
      <c r="H8" s="86"/>
      <c r="I8" s="86"/>
      <c r="J8" s="86"/>
      <c r="K8" s="86"/>
      <c r="L8" s="86"/>
      <c r="M8" s="86"/>
    </row>
    <row r="9" ht="16.5" customHeight="1">
      <c r="A9" s="72">
        <v>6.0</v>
      </c>
      <c r="B9" s="88" t="s">
        <v>147</v>
      </c>
      <c r="C9" s="72">
        <v>2340.0</v>
      </c>
      <c r="D9" s="84">
        <v>36.0</v>
      </c>
      <c r="E9" s="88" t="s">
        <v>148</v>
      </c>
      <c r="F9" s="72">
        <v>0.0</v>
      </c>
      <c r="G9" s="20"/>
      <c r="H9" s="20"/>
      <c r="I9" s="20"/>
      <c r="J9" s="20"/>
      <c r="K9" s="20"/>
      <c r="L9" s="20"/>
      <c r="M9" s="20"/>
    </row>
    <row r="10" ht="18.75" customHeight="1">
      <c r="A10" s="72">
        <v>7.0</v>
      </c>
      <c r="B10" s="88" t="s">
        <v>149</v>
      </c>
      <c r="C10" s="72">
        <v>5000.0</v>
      </c>
      <c r="D10" s="84">
        <v>37.0</v>
      </c>
      <c r="E10" s="88" t="s">
        <v>150</v>
      </c>
      <c r="F10" s="72">
        <v>0.0</v>
      </c>
      <c r="G10" s="20"/>
      <c r="H10" s="20"/>
      <c r="I10" s="20"/>
      <c r="J10" s="20"/>
      <c r="K10" s="20"/>
      <c r="L10" s="20"/>
      <c r="M10" s="20"/>
    </row>
    <row r="11" ht="18.75" customHeight="1">
      <c r="A11" s="72">
        <v>8.0</v>
      </c>
      <c r="B11" s="85" t="s">
        <v>151</v>
      </c>
      <c r="C11" s="72">
        <v>710.0</v>
      </c>
      <c r="D11" s="84">
        <v>38.0</v>
      </c>
      <c r="E11" s="85" t="s">
        <v>152</v>
      </c>
      <c r="F11" s="72">
        <v>1440.0</v>
      </c>
      <c r="G11" s="20"/>
      <c r="H11" s="20"/>
      <c r="I11" s="20"/>
      <c r="J11" s="20"/>
      <c r="K11" s="20"/>
      <c r="L11" s="20"/>
      <c r="M11" s="20"/>
    </row>
    <row r="12" ht="24.75" customHeight="1">
      <c r="A12" s="89">
        <v>9.0</v>
      </c>
      <c r="B12" s="85" t="s">
        <v>153</v>
      </c>
      <c r="C12" s="72">
        <v>0.0</v>
      </c>
      <c r="D12" s="84">
        <v>39.0</v>
      </c>
      <c r="E12" s="85" t="s">
        <v>154</v>
      </c>
      <c r="F12" s="72">
        <v>0.0</v>
      </c>
      <c r="G12" s="90"/>
      <c r="H12" s="90"/>
      <c r="I12" s="90"/>
      <c r="J12" s="90"/>
      <c r="K12" s="90"/>
      <c r="L12" s="90"/>
      <c r="M12" s="90"/>
    </row>
    <row r="13" ht="18.75" customHeight="1">
      <c r="A13" s="72">
        <v>10.0</v>
      </c>
      <c r="B13" s="85" t="s">
        <v>155</v>
      </c>
      <c r="C13" s="72">
        <v>0.0</v>
      </c>
      <c r="D13" s="84">
        <v>40.0</v>
      </c>
      <c r="E13" s="85" t="s">
        <v>156</v>
      </c>
      <c r="F13" s="72">
        <v>0.0</v>
      </c>
      <c r="G13" s="20"/>
      <c r="H13" s="20"/>
      <c r="I13" s="20"/>
      <c r="J13" s="20"/>
      <c r="K13" s="20"/>
      <c r="L13" s="20"/>
      <c r="M13" s="20"/>
    </row>
    <row r="14" ht="20.25" customHeight="1">
      <c r="A14" s="84">
        <v>11.0</v>
      </c>
      <c r="B14" s="85" t="s">
        <v>157</v>
      </c>
      <c r="C14" s="72">
        <v>750.0</v>
      </c>
      <c r="D14" s="84">
        <v>41.0</v>
      </c>
      <c r="E14" s="85" t="s">
        <v>158</v>
      </c>
      <c r="F14" s="72">
        <v>4574.0</v>
      </c>
      <c r="G14" s="86"/>
      <c r="H14" s="86"/>
      <c r="I14" s="86"/>
      <c r="J14" s="86"/>
      <c r="K14" s="86"/>
      <c r="L14" s="86"/>
      <c r="M14" s="86"/>
    </row>
    <row r="15" ht="27.75" customHeight="1">
      <c r="A15" s="84">
        <v>12.0</v>
      </c>
      <c r="B15" s="85" t="s">
        <v>159</v>
      </c>
      <c r="C15" s="72">
        <v>0.0</v>
      </c>
      <c r="D15" s="84">
        <v>42.0</v>
      </c>
      <c r="E15" s="85" t="s">
        <v>160</v>
      </c>
      <c r="F15" s="72">
        <v>0.0</v>
      </c>
      <c r="G15" s="86"/>
      <c r="H15" s="86"/>
      <c r="I15" s="86"/>
      <c r="J15" s="86"/>
      <c r="K15" s="86"/>
      <c r="L15" s="86"/>
      <c r="M15" s="86"/>
    </row>
    <row r="16" ht="18.0" customHeight="1">
      <c r="A16" s="84">
        <v>13.0</v>
      </c>
      <c r="B16" s="85" t="s">
        <v>161</v>
      </c>
      <c r="C16" s="72">
        <v>0.0</v>
      </c>
      <c r="D16" s="84">
        <v>43.0</v>
      </c>
      <c r="E16" s="85" t="s">
        <v>162</v>
      </c>
      <c r="F16" s="72">
        <v>1792.0</v>
      </c>
      <c r="G16" s="86"/>
      <c r="H16" s="86"/>
      <c r="I16" s="86"/>
      <c r="J16" s="86"/>
      <c r="K16" s="86"/>
      <c r="L16" s="86"/>
      <c r="M16" s="86"/>
    </row>
    <row r="17" ht="29.25" customHeight="1">
      <c r="A17" s="84">
        <v>14.0</v>
      </c>
      <c r="B17" s="85" t="s">
        <v>163</v>
      </c>
      <c r="C17" s="72">
        <v>3000.0</v>
      </c>
      <c r="D17" s="84">
        <v>44.0</v>
      </c>
      <c r="E17" s="85" t="s">
        <v>164</v>
      </c>
      <c r="F17" s="72">
        <v>0.0</v>
      </c>
      <c r="G17" s="3"/>
      <c r="H17" s="3"/>
      <c r="I17" s="3"/>
      <c r="J17" s="3"/>
      <c r="K17" s="3"/>
      <c r="L17" s="3"/>
      <c r="M17" s="3"/>
    </row>
    <row r="18" ht="17.25" customHeight="1">
      <c r="A18" s="84">
        <v>15.0</v>
      </c>
      <c r="B18" s="85" t="s">
        <v>165</v>
      </c>
      <c r="C18" s="72">
        <v>4.5</v>
      </c>
      <c r="D18" s="84">
        <v>45.0</v>
      </c>
      <c r="E18" s="85" t="s">
        <v>166</v>
      </c>
      <c r="F18" s="72">
        <v>0.0</v>
      </c>
      <c r="G18" s="3"/>
      <c r="H18" s="3"/>
      <c r="I18" s="3"/>
      <c r="J18" s="3"/>
      <c r="K18" s="3"/>
      <c r="L18" s="3"/>
      <c r="M18" s="3"/>
    </row>
    <row r="19" ht="20.25" customHeight="1">
      <c r="A19" s="84">
        <v>16.0</v>
      </c>
      <c r="B19" s="85" t="s">
        <v>167</v>
      </c>
      <c r="C19" s="72">
        <v>0.0</v>
      </c>
      <c r="D19" s="84">
        <v>46.0</v>
      </c>
      <c r="E19" s="85" t="s">
        <v>168</v>
      </c>
      <c r="F19" s="72">
        <v>0.0</v>
      </c>
      <c r="G19" s="3"/>
      <c r="H19" s="3"/>
      <c r="I19" s="3"/>
      <c r="J19" s="3"/>
      <c r="K19" s="3"/>
      <c r="L19" s="3"/>
      <c r="M19" s="3"/>
    </row>
    <row r="20" ht="31.5" customHeight="1">
      <c r="A20" s="84">
        <v>17.0</v>
      </c>
      <c r="B20" s="85" t="s">
        <v>169</v>
      </c>
      <c r="C20" s="72">
        <v>3970.0</v>
      </c>
      <c r="D20" s="84">
        <v>47.0</v>
      </c>
      <c r="E20" s="85" t="s">
        <v>170</v>
      </c>
      <c r="F20" s="72">
        <v>0.0</v>
      </c>
      <c r="G20" s="3"/>
      <c r="H20" s="3"/>
      <c r="I20" s="3"/>
      <c r="J20" s="3"/>
      <c r="K20" s="3"/>
      <c r="L20" s="3"/>
      <c r="M20" s="3"/>
    </row>
    <row r="21" ht="18.0" customHeight="1">
      <c r="A21" s="84">
        <v>18.0</v>
      </c>
      <c r="B21" s="85" t="s">
        <v>171</v>
      </c>
      <c r="C21" s="72">
        <v>6800.0</v>
      </c>
      <c r="D21" s="84">
        <v>48.0</v>
      </c>
      <c r="E21" s="85" t="s">
        <v>172</v>
      </c>
      <c r="F21" s="72">
        <v>24948.0</v>
      </c>
      <c r="G21" s="3"/>
      <c r="H21" s="3"/>
      <c r="I21" s="3"/>
      <c r="J21" s="3"/>
      <c r="K21" s="3"/>
      <c r="L21" s="3"/>
      <c r="M21" s="3"/>
    </row>
    <row r="22" ht="21.0" customHeight="1">
      <c r="A22" s="84">
        <v>19.0</v>
      </c>
      <c r="B22" s="85" t="s">
        <v>173</v>
      </c>
      <c r="C22" s="72">
        <v>0.0</v>
      </c>
      <c r="D22" s="84">
        <v>49.0</v>
      </c>
      <c r="E22" s="85" t="s">
        <v>174</v>
      </c>
      <c r="F22" s="72">
        <v>0.0</v>
      </c>
      <c r="G22" s="3"/>
      <c r="H22" s="3"/>
      <c r="I22" s="3"/>
      <c r="J22" s="3"/>
      <c r="K22" s="3"/>
      <c r="L22" s="3"/>
      <c r="M22" s="3"/>
    </row>
    <row r="23" ht="18.0" customHeight="1">
      <c r="A23" s="84">
        <v>20.0</v>
      </c>
      <c r="B23" s="85" t="s">
        <v>175</v>
      </c>
      <c r="C23" s="72">
        <v>370.0</v>
      </c>
      <c r="D23" s="84">
        <v>50.0</v>
      </c>
      <c r="E23" s="85" t="s">
        <v>176</v>
      </c>
      <c r="F23" s="72">
        <v>0.0</v>
      </c>
      <c r="G23" s="3"/>
      <c r="H23" s="3"/>
      <c r="I23" s="3"/>
      <c r="J23" s="3"/>
      <c r="K23" s="3"/>
      <c r="L23" s="3"/>
      <c r="M23" s="3"/>
    </row>
    <row r="24" ht="30.0" customHeight="1">
      <c r="A24" s="84">
        <v>21.0</v>
      </c>
      <c r="B24" s="85" t="s">
        <v>177</v>
      </c>
      <c r="C24" s="72">
        <v>0.0</v>
      </c>
      <c r="D24" s="84">
        <v>51.0</v>
      </c>
      <c r="E24" s="85" t="s">
        <v>178</v>
      </c>
      <c r="F24" s="72">
        <v>0.0</v>
      </c>
      <c r="G24" s="3"/>
      <c r="H24" s="3"/>
      <c r="I24" s="3"/>
      <c r="J24" s="3"/>
      <c r="K24" s="3"/>
      <c r="L24" s="3"/>
      <c r="M24" s="3"/>
    </row>
    <row r="25" ht="30.0" customHeight="1">
      <c r="A25" s="84">
        <v>22.0</v>
      </c>
      <c r="B25" s="85" t="s">
        <v>179</v>
      </c>
      <c r="C25" s="72">
        <v>4500.0</v>
      </c>
      <c r="D25" s="84">
        <v>52.0</v>
      </c>
      <c r="E25" s="85" t="s">
        <v>180</v>
      </c>
      <c r="F25" s="72">
        <v>0.0</v>
      </c>
      <c r="G25" s="3"/>
      <c r="H25" s="3"/>
      <c r="I25" s="3"/>
      <c r="J25" s="3"/>
      <c r="K25" s="3"/>
      <c r="L25" s="3"/>
      <c r="M25" s="3"/>
    </row>
    <row r="26" ht="20.25" customHeight="1">
      <c r="A26" s="84">
        <v>23.0</v>
      </c>
      <c r="B26" s="85" t="s">
        <v>181</v>
      </c>
      <c r="C26" s="72">
        <v>1370.0</v>
      </c>
      <c r="D26" s="84">
        <v>53.0</v>
      </c>
      <c r="E26" s="88" t="s">
        <v>182</v>
      </c>
      <c r="F26" s="72">
        <v>4998.0</v>
      </c>
      <c r="G26" s="3"/>
      <c r="H26" s="3"/>
      <c r="I26" s="3"/>
      <c r="J26" s="3"/>
      <c r="K26" s="3"/>
      <c r="L26" s="3"/>
      <c r="M26" s="3"/>
    </row>
    <row r="27" ht="16.5" customHeight="1">
      <c r="A27" s="84">
        <v>24.0</v>
      </c>
      <c r="B27" s="85" t="s">
        <v>183</v>
      </c>
      <c r="C27" s="72">
        <v>0.0</v>
      </c>
      <c r="D27" s="84">
        <v>54.0</v>
      </c>
      <c r="E27" s="85" t="s">
        <v>184</v>
      </c>
      <c r="F27" s="72">
        <v>8825.0</v>
      </c>
      <c r="G27" s="3"/>
      <c r="H27" s="3"/>
      <c r="I27" s="3"/>
      <c r="J27" s="3"/>
      <c r="K27" s="3"/>
      <c r="L27" s="3"/>
      <c r="M27" s="3"/>
    </row>
    <row r="28" ht="27.0" customHeight="1">
      <c r="A28" s="84">
        <v>25.0</v>
      </c>
      <c r="B28" s="85" t="s">
        <v>185</v>
      </c>
      <c r="C28" s="72">
        <v>750.0</v>
      </c>
      <c r="D28" s="84">
        <v>55.0</v>
      </c>
      <c r="E28" s="85" t="s">
        <v>186</v>
      </c>
      <c r="F28" s="72">
        <v>400.0</v>
      </c>
      <c r="G28" s="3"/>
      <c r="H28" s="3"/>
      <c r="I28" s="3"/>
      <c r="J28" s="3"/>
      <c r="K28" s="3"/>
      <c r="L28" s="3"/>
      <c r="M28" s="3"/>
    </row>
    <row r="29" ht="18.0" customHeight="1">
      <c r="A29" s="84">
        <v>26.0</v>
      </c>
      <c r="B29" s="85" t="s">
        <v>187</v>
      </c>
      <c r="C29" s="72">
        <v>61150.0</v>
      </c>
      <c r="D29" s="84">
        <v>56.0</v>
      </c>
      <c r="E29" s="85" t="s">
        <v>188</v>
      </c>
      <c r="F29" s="72">
        <v>0.0</v>
      </c>
      <c r="G29" s="3"/>
      <c r="H29" s="3"/>
      <c r="I29" s="3"/>
      <c r="J29" s="3"/>
      <c r="K29" s="3"/>
      <c r="L29" s="3"/>
      <c r="M29" s="3"/>
    </row>
    <row r="30" ht="15.0" customHeight="1">
      <c r="A30" s="84">
        <v>27.0</v>
      </c>
      <c r="B30" s="85" t="s">
        <v>189</v>
      </c>
      <c r="C30" s="72">
        <v>90.0</v>
      </c>
      <c r="D30" s="84">
        <v>57.0</v>
      </c>
      <c r="E30" s="85" t="s">
        <v>190</v>
      </c>
      <c r="F30" s="72">
        <v>0.0</v>
      </c>
      <c r="G30" s="3"/>
      <c r="H30" s="3"/>
      <c r="I30" s="3"/>
      <c r="J30" s="3"/>
      <c r="K30" s="3"/>
      <c r="L30" s="3"/>
      <c r="M30" s="3"/>
    </row>
    <row r="31" ht="15.0" customHeight="1">
      <c r="A31" s="84">
        <v>28.0</v>
      </c>
      <c r="B31" s="85" t="s">
        <v>191</v>
      </c>
      <c r="C31" s="72">
        <v>80.0</v>
      </c>
      <c r="D31" s="84">
        <v>58.0</v>
      </c>
      <c r="E31" s="85" t="s">
        <v>192</v>
      </c>
      <c r="F31" s="72">
        <v>2895.0</v>
      </c>
      <c r="G31" s="3"/>
      <c r="H31" s="3"/>
      <c r="I31" s="3"/>
      <c r="J31" s="3"/>
      <c r="K31" s="3"/>
      <c r="L31" s="3"/>
      <c r="M31" s="3"/>
    </row>
    <row r="32" ht="15.0" customHeight="1">
      <c r="A32" s="84">
        <v>29.0</v>
      </c>
      <c r="B32" s="85"/>
      <c r="C32" s="72"/>
      <c r="D32" s="84">
        <v>59.0</v>
      </c>
      <c r="E32" s="85" t="s">
        <v>193</v>
      </c>
      <c r="F32" s="72">
        <v>550.0</v>
      </c>
      <c r="G32" s="3"/>
      <c r="H32" s="3"/>
      <c r="I32" s="3"/>
      <c r="J32" s="3"/>
      <c r="K32" s="3"/>
      <c r="L32" s="3"/>
      <c r="M32" s="3"/>
    </row>
    <row r="33" ht="15.75" customHeight="1">
      <c r="A33" s="84">
        <v>30.0</v>
      </c>
      <c r="B33" s="85"/>
      <c r="C33" s="72"/>
      <c r="D33" s="84">
        <v>60.0</v>
      </c>
      <c r="E33" s="91" t="s">
        <v>194</v>
      </c>
      <c r="F33" s="72">
        <v>0.0</v>
      </c>
      <c r="G33" s="3"/>
      <c r="H33" s="3"/>
      <c r="I33" s="3"/>
      <c r="J33" s="3"/>
      <c r="K33" s="3"/>
      <c r="L33" s="3"/>
      <c r="M33" s="3"/>
    </row>
    <row r="34" ht="18.0" customHeight="1">
      <c r="A34" s="84"/>
      <c r="B34" s="92" t="s">
        <v>195</v>
      </c>
      <c r="C34" s="93" t="str">
        <f>SUM(C4:C33)</f>
        <v>90884.50</v>
      </c>
      <c r="D34" s="84"/>
      <c r="E34" s="92" t="s">
        <v>196</v>
      </c>
      <c r="F34" s="94" t="str">
        <f>SUM(F4:F33)</f>
        <v>89624</v>
      </c>
      <c r="G34" s="3"/>
      <c r="H34" s="3"/>
      <c r="I34" s="3"/>
      <c r="J34" s="3"/>
      <c r="K34" s="3"/>
      <c r="L34" s="3"/>
      <c r="M34" s="3"/>
    </row>
    <row r="35" ht="18.0" customHeight="1">
      <c r="A35" s="84"/>
      <c r="B35" s="85"/>
      <c r="C35" s="72"/>
      <c r="D35" s="84"/>
      <c r="E35" s="92" t="s">
        <v>197</v>
      </c>
      <c r="F35" s="93" t="str">
        <f>C34+F34</f>
        <v>180508.50</v>
      </c>
      <c r="G35" s="3"/>
      <c r="H35" s="3"/>
      <c r="I35" s="3"/>
      <c r="J35" s="3"/>
      <c r="K35" s="3"/>
      <c r="L35" s="3"/>
      <c r="M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ht="18.75" customHeight="1">
      <c r="A37" s="83"/>
      <c r="B37" s="95" t="s">
        <v>198</v>
      </c>
      <c r="C37" s="83"/>
      <c r="D37" s="83"/>
      <c r="E37" s="96" t="s">
        <v>22</v>
      </c>
      <c r="F37" s="83"/>
      <c r="G37" s="3"/>
      <c r="H37" s="61"/>
      <c r="I37" s="3"/>
      <c r="J37" s="3"/>
      <c r="K37" s="3"/>
      <c r="L37" s="3"/>
      <c r="M37" s="3"/>
    </row>
    <row r="38" ht="18.75" customHeight="1">
      <c r="A38" s="83"/>
      <c r="B38" s="95" t="s">
        <v>199</v>
      </c>
      <c r="C38" s="83"/>
      <c r="D38" s="83"/>
      <c r="E38" s="83"/>
      <c r="F38" s="83"/>
      <c r="G38" s="3"/>
      <c r="H38" s="3"/>
      <c r="I38" s="3"/>
      <c r="J38" s="3"/>
      <c r="K38" s="3"/>
      <c r="L38" s="3"/>
      <c r="M38" s="3"/>
    </row>
    <row r="39" ht="24.0" customHeight="1">
      <c r="A39" s="3"/>
      <c r="B39" s="9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7.0"/>
    <col customWidth="1" min="3" max="3" width="8.0"/>
    <col customWidth="1" min="4" max="4" width="11.14"/>
    <col customWidth="1" min="5" max="5" width="7.14"/>
    <col customWidth="1" min="6" max="6" width="10.86"/>
    <col customWidth="1" min="7" max="8" width="11.57"/>
    <col customWidth="1" min="9" max="9" width="9.43"/>
    <col customWidth="1" min="10" max="10" width="10.0"/>
    <col customWidth="1" min="11" max="11" width="10.14"/>
    <col customWidth="1" min="12" max="12" width="10.0"/>
    <col customWidth="1" min="13" max="13" width="13.0"/>
    <col customWidth="1" min="14" max="14" width="9.0"/>
    <col customWidth="1" min="15" max="15" width="9.14"/>
  </cols>
  <sheetData>
    <row r="1" ht="29.25" customHeight="1">
      <c r="A1" s="67" t="s">
        <v>200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3"/>
    </row>
    <row r="2" ht="24.0" customHeight="1">
      <c r="A2" s="47" t="s">
        <v>201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3"/>
    </row>
    <row r="3" ht="12.0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"/>
    </row>
    <row r="4" ht="87.0" customHeight="1">
      <c r="A4" s="98" t="s">
        <v>133</v>
      </c>
      <c r="B4" s="98" t="s">
        <v>202</v>
      </c>
      <c r="C4" s="98" t="s">
        <v>203</v>
      </c>
      <c r="D4" s="98" t="s">
        <v>204</v>
      </c>
      <c r="E4" s="98" t="s">
        <v>205</v>
      </c>
      <c r="F4" s="98" t="s">
        <v>206</v>
      </c>
      <c r="G4" s="98" t="s">
        <v>207</v>
      </c>
      <c r="H4" s="98" t="s">
        <v>208</v>
      </c>
      <c r="I4" s="98" t="s">
        <v>209</v>
      </c>
      <c r="J4" s="98" t="s">
        <v>210</v>
      </c>
      <c r="K4" s="98" t="s">
        <v>211</v>
      </c>
      <c r="L4" s="98" t="s">
        <v>212</v>
      </c>
      <c r="M4" s="98" t="s">
        <v>213</v>
      </c>
      <c r="N4" s="98" t="s">
        <v>214</v>
      </c>
      <c r="O4" s="45"/>
    </row>
    <row r="5" ht="16.5" customHeight="1">
      <c r="A5" s="8">
        <v>1.0</v>
      </c>
      <c r="B5" s="8">
        <v>2.0</v>
      </c>
      <c r="C5" s="8">
        <v>3.0</v>
      </c>
      <c r="D5" s="8">
        <v>4.0</v>
      </c>
      <c r="E5" s="8">
        <v>5.0</v>
      </c>
      <c r="F5" s="8">
        <v>6.0</v>
      </c>
      <c r="G5" s="8">
        <v>7.0</v>
      </c>
      <c r="H5" s="8">
        <v>8.0</v>
      </c>
      <c r="I5" s="8">
        <v>9.0</v>
      </c>
      <c r="J5" s="8">
        <v>10.0</v>
      </c>
      <c r="K5" s="8">
        <v>11.0</v>
      </c>
      <c r="L5" s="8">
        <v>12.0</v>
      </c>
      <c r="M5" s="8">
        <v>13.0</v>
      </c>
      <c r="N5" s="8">
        <v>14.0</v>
      </c>
      <c r="O5" s="3"/>
    </row>
    <row r="6" ht="30.0" customHeight="1">
      <c r="A6" s="8">
        <v>1.0</v>
      </c>
      <c r="B6" s="34" t="s">
        <v>215</v>
      </c>
      <c r="C6" s="8">
        <v>229.0</v>
      </c>
      <c r="D6" s="99">
        <v>528787.0</v>
      </c>
      <c r="E6" s="8">
        <v>18.0</v>
      </c>
      <c r="F6" s="99">
        <v>61150.0</v>
      </c>
      <c r="G6" s="8" t="str">
        <f t="shared" ref="G6:H6" si="1">C6+E6</f>
        <v>247</v>
      </c>
      <c r="H6" s="99" t="str">
        <f t="shared" si="1"/>
        <v>589937.00</v>
      </c>
      <c r="I6" s="8">
        <v>0.0</v>
      </c>
      <c r="J6" s="99">
        <v>0.0</v>
      </c>
      <c r="K6" s="100"/>
      <c r="L6" s="101" t="str">
        <f t="shared" ref="L6:M6" si="2">G6-I6</f>
        <v>247</v>
      </c>
      <c r="M6" s="102" t="str">
        <f t="shared" si="2"/>
        <v>589937.00</v>
      </c>
      <c r="N6" s="8" t="s">
        <v>216</v>
      </c>
      <c r="O6" s="14"/>
    </row>
    <row r="7" ht="30.0" customHeight="1">
      <c r="A7" s="8">
        <v>2.0</v>
      </c>
      <c r="B7" s="34" t="s">
        <v>190</v>
      </c>
      <c r="C7" s="8">
        <v>235.0</v>
      </c>
      <c r="D7" s="99">
        <v>50904.0</v>
      </c>
      <c r="E7" s="8">
        <v>0.0</v>
      </c>
      <c r="F7" s="99">
        <v>0.0</v>
      </c>
      <c r="G7" s="8" t="str">
        <f t="shared" ref="G7:H7" si="3">C7+E7</f>
        <v>235</v>
      </c>
      <c r="H7" s="99" t="str">
        <f t="shared" si="3"/>
        <v>50904.00</v>
      </c>
      <c r="I7" s="8">
        <v>0.0</v>
      </c>
      <c r="J7" s="99">
        <v>0.0</v>
      </c>
      <c r="K7" s="100"/>
      <c r="L7" s="101" t="str">
        <f t="shared" ref="L7:M7" si="4">G7-I7</f>
        <v>235</v>
      </c>
      <c r="M7" s="102" t="str">
        <f t="shared" si="4"/>
        <v>50904.00</v>
      </c>
      <c r="N7" s="8" t="s">
        <v>216</v>
      </c>
      <c r="O7" s="14"/>
    </row>
    <row r="8" ht="30.0" customHeight="1">
      <c r="A8" s="8">
        <v>3.0</v>
      </c>
      <c r="B8" s="34" t="s">
        <v>188</v>
      </c>
      <c r="C8" s="8">
        <v>39.0</v>
      </c>
      <c r="D8" s="99">
        <v>7246.0</v>
      </c>
      <c r="E8" s="8">
        <v>0.0</v>
      </c>
      <c r="F8" s="99">
        <v>0.0</v>
      </c>
      <c r="G8" s="8" t="str">
        <f t="shared" ref="G8:H8" si="5">C8+E8</f>
        <v>39</v>
      </c>
      <c r="H8" s="99" t="str">
        <f t="shared" si="5"/>
        <v>7246.00</v>
      </c>
      <c r="I8" s="8">
        <v>0.0</v>
      </c>
      <c r="J8" s="99">
        <v>0.0</v>
      </c>
      <c r="K8" s="100"/>
      <c r="L8" s="101" t="str">
        <f t="shared" ref="L8:M8" si="6">G8-I8</f>
        <v>39</v>
      </c>
      <c r="M8" s="102" t="str">
        <f t="shared" si="6"/>
        <v>7246.00</v>
      </c>
      <c r="N8" s="8" t="s">
        <v>216</v>
      </c>
      <c r="O8" s="14"/>
    </row>
    <row r="9" ht="30.0" customHeight="1">
      <c r="A9" s="8">
        <v>4.0</v>
      </c>
      <c r="B9" s="34" t="s">
        <v>217</v>
      </c>
      <c r="C9" s="8">
        <v>31.0</v>
      </c>
      <c r="D9" s="99">
        <v>6015.0</v>
      </c>
      <c r="E9" s="8">
        <v>0.0</v>
      </c>
      <c r="F9" s="99">
        <v>0.0</v>
      </c>
      <c r="G9" s="8" t="str">
        <f t="shared" ref="G9:H9" si="7">C9+E9</f>
        <v>31</v>
      </c>
      <c r="H9" s="99" t="str">
        <f t="shared" si="7"/>
        <v>6015.00</v>
      </c>
      <c r="I9" s="8">
        <v>0.0</v>
      </c>
      <c r="J9" s="99">
        <v>0.0</v>
      </c>
      <c r="K9" s="100"/>
      <c r="L9" s="101" t="str">
        <f t="shared" ref="L9:M9" si="8">G9-I9</f>
        <v>31</v>
      </c>
      <c r="M9" s="102" t="str">
        <f t="shared" si="8"/>
        <v>6015.00</v>
      </c>
      <c r="N9" s="8" t="s">
        <v>216</v>
      </c>
      <c r="O9" s="14"/>
    </row>
    <row r="10" ht="40.5" customHeight="1">
      <c r="A10" s="8">
        <v>5.0</v>
      </c>
      <c r="B10" s="71" t="s">
        <v>218</v>
      </c>
      <c r="C10" s="8">
        <v>651.0</v>
      </c>
      <c r="D10" s="99">
        <v>19022.0</v>
      </c>
      <c r="E10" s="8">
        <v>68.0</v>
      </c>
      <c r="F10" s="99">
        <v>4998.0</v>
      </c>
      <c r="G10" s="8" t="str">
        <f t="shared" ref="G10:H10" si="9">C10+E10</f>
        <v>719</v>
      </c>
      <c r="H10" s="99" t="str">
        <f t="shared" si="9"/>
        <v>24020.00</v>
      </c>
      <c r="I10" s="8">
        <v>0.0</v>
      </c>
      <c r="J10" s="99">
        <v>0.0</v>
      </c>
      <c r="K10" s="100"/>
      <c r="L10" s="101" t="str">
        <f t="shared" ref="L10:M10" si="10">G10-I10</f>
        <v>719</v>
      </c>
      <c r="M10" s="102" t="str">
        <f t="shared" si="10"/>
        <v>24020.00</v>
      </c>
      <c r="N10" s="8" t="s">
        <v>216</v>
      </c>
      <c r="O10" s="14"/>
    </row>
    <row r="11" ht="40.5" customHeight="1">
      <c r="A11" s="8">
        <v>6.0</v>
      </c>
      <c r="B11" s="71" t="s">
        <v>219</v>
      </c>
      <c r="C11" s="8">
        <v>1575.0</v>
      </c>
      <c r="D11" s="99">
        <v>30721.0</v>
      </c>
      <c r="E11" s="8">
        <v>129.0</v>
      </c>
      <c r="F11" s="99">
        <v>5000.0</v>
      </c>
      <c r="G11" s="8" t="str">
        <f t="shared" ref="G11:H11" si="11">C11+E11</f>
        <v>1704</v>
      </c>
      <c r="H11" s="99" t="str">
        <f t="shared" si="11"/>
        <v>35721.00</v>
      </c>
      <c r="I11" s="8">
        <v>0.0</v>
      </c>
      <c r="J11" s="99">
        <v>0.0</v>
      </c>
      <c r="K11" s="100"/>
      <c r="L11" s="101" t="str">
        <f t="shared" ref="L11:M11" si="12">G11-I11</f>
        <v>1704</v>
      </c>
      <c r="M11" s="102" t="str">
        <f t="shared" si="12"/>
        <v>35721.00</v>
      </c>
      <c r="N11" s="8" t="s">
        <v>216</v>
      </c>
      <c r="O11" s="14"/>
    </row>
    <row r="12" ht="40.5" customHeight="1">
      <c r="A12" s="8">
        <v>7.0</v>
      </c>
      <c r="B12" s="71" t="s">
        <v>220</v>
      </c>
      <c r="C12" s="8">
        <v>14.0</v>
      </c>
      <c r="D12" s="99">
        <v>9699.0</v>
      </c>
      <c r="E12" s="8">
        <v>29.0</v>
      </c>
      <c r="F12" s="99">
        <v>2895.0</v>
      </c>
      <c r="G12" s="8" t="str">
        <f t="shared" ref="G12:H12" si="13">C12+E12</f>
        <v>43</v>
      </c>
      <c r="H12" s="99" t="str">
        <f t="shared" si="13"/>
        <v>12594.00</v>
      </c>
      <c r="I12" s="8">
        <v>0.0</v>
      </c>
      <c r="J12" s="99">
        <v>0.0</v>
      </c>
      <c r="K12" s="100"/>
      <c r="L12" s="101" t="str">
        <f t="shared" ref="L12:M12" si="14">G12-I12</f>
        <v>43</v>
      </c>
      <c r="M12" s="102" t="str">
        <f t="shared" si="14"/>
        <v>12594.00</v>
      </c>
      <c r="N12" s="8" t="s">
        <v>216</v>
      </c>
      <c r="O12" s="14"/>
    </row>
    <row r="13" ht="27.0" customHeight="1">
      <c r="A13" s="8">
        <v>8.0</v>
      </c>
      <c r="B13" s="34" t="s">
        <v>193</v>
      </c>
      <c r="C13" s="8">
        <v>197.0</v>
      </c>
      <c r="D13" s="99">
        <v>648050.0</v>
      </c>
      <c r="E13" s="8">
        <v>1.0</v>
      </c>
      <c r="F13" s="99">
        <v>550.0</v>
      </c>
      <c r="G13" s="8" t="str">
        <f t="shared" ref="G13:H13" si="15">C13+E13</f>
        <v>198</v>
      </c>
      <c r="H13" s="99" t="str">
        <f t="shared" si="15"/>
        <v>648600.00</v>
      </c>
      <c r="I13" s="8">
        <v>0.0</v>
      </c>
      <c r="J13" s="99">
        <v>0.0</v>
      </c>
      <c r="K13" s="100"/>
      <c r="L13" s="101" t="str">
        <f t="shared" ref="L13:M13" si="16">G13-I13</f>
        <v>198</v>
      </c>
      <c r="M13" s="102" t="str">
        <f t="shared" si="16"/>
        <v>648600.00</v>
      </c>
      <c r="N13" s="8" t="s">
        <v>216</v>
      </c>
      <c r="O13" s="14"/>
    </row>
    <row r="14" ht="27.0" customHeight="1">
      <c r="A14" s="8">
        <v>9.0</v>
      </c>
      <c r="B14" s="34" t="s">
        <v>221</v>
      </c>
      <c r="C14" s="8">
        <v>7.0</v>
      </c>
      <c r="D14" s="99">
        <v>43390.0</v>
      </c>
      <c r="E14" s="8">
        <v>6.0</v>
      </c>
      <c r="F14" s="99">
        <v>8825.0</v>
      </c>
      <c r="G14" s="8" t="str">
        <f t="shared" ref="G14:H14" si="17">C14+E14</f>
        <v>13</v>
      </c>
      <c r="H14" s="99" t="str">
        <f t="shared" si="17"/>
        <v>52215.00</v>
      </c>
      <c r="I14" s="8">
        <v>0.0</v>
      </c>
      <c r="J14" s="99">
        <v>0.0</v>
      </c>
      <c r="K14" s="100"/>
      <c r="L14" s="101" t="str">
        <f t="shared" ref="L14:M14" si="18">G14-I14</f>
        <v>13</v>
      </c>
      <c r="M14" s="102" t="str">
        <f t="shared" si="18"/>
        <v>52215.00</v>
      </c>
      <c r="N14" s="8" t="s">
        <v>216</v>
      </c>
      <c r="O14" s="14"/>
    </row>
    <row r="15" ht="30.0" customHeight="1">
      <c r="A15" s="11"/>
      <c r="B15" s="103" t="s">
        <v>222</v>
      </c>
      <c r="C15" s="12" t="str">
        <f t="shared" ref="C15:J15" si="19">SUM(C6:C14)</f>
        <v>2978</v>
      </c>
      <c r="D15" s="104" t="str">
        <f t="shared" si="19"/>
        <v>1343834.00</v>
      </c>
      <c r="E15" s="12" t="str">
        <f t="shared" si="19"/>
        <v>251</v>
      </c>
      <c r="F15" s="104" t="str">
        <f t="shared" si="19"/>
        <v>83418.00</v>
      </c>
      <c r="G15" s="12" t="str">
        <f t="shared" si="19"/>
        <v>3229</v>
      </c>
      <c r="H15" s="104" t="str">
        <f t="shared" si="19"/>
        <v>1427252.00</v>
      </c>
      <c r="I15" s="12" t="str">
        <f t="shared" si="19"/>
        <v>0</v>
      </c>
      <c r="J15" s="104" t="str">
        <f t="shared" si="19"/>
        <v>0.00</v>
      </c>
      <c r="K15" s="105"/>
      <c r="L15" s="12" t="str">
        <f t="shared" ref="L15:M15" si="20">SUM(L6:L14)</f>
        <v>3229</v>
      </c>
      <c r="M15" s="106" t="str">
        <f t="shared" si="20"/>
        <v>1427252.00</v>
      </c>
      <c r="N15" s="11"/>
      <c r="O15" s="14"/>
    </row>
    <row r="16" ht="24.0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3"/>
    </row>
    <row r="17" ht="18.75" customHeight="1">
      <c r="A17" s="3"/>
      <c r="B17" s="107" t="s">
        <v>38</v>
      </c>
      <c r="C17" s="20"/>
      <c r="F17" s="3"/>
      <c r="G17" s="3"/>
      <c r="H17" s="3"/>
      <c r="I17" s="3"/>
      <c r="J17" s="3"/>
      <c r="K17" s="61" t="s">
        <v>22</v>
      </c>
      <c r="N17" s="3"/>
      <c r="O17" s="3"/>
    </row>
    <row r="18" ht="18.75" customHeight="1">
      <c r="A18" s="3"/>
      <c r="B18" s="107" t="s">
        <v>223</v>
      </c>
      <c r="C18" s="25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ht="18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61" t="s">
        <v>131</v>
      </c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</sheetData>
  <mergeCells count="5">
    <mergeCell ref="A2:N2"/>
    <mergeCell ref="C17:E17"/>
    <mergeCell ref="C18:E18"/>
    <mergeCell ref="K17:M17"/>
    <mergeCell ref="A1:N1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60.43"/>
    <col customWidth="1" min="3" max="3" width="28.0"/>
    <col customWidth="1" min="4" max="6" width="9.14"/>
    <col customWidth="1" min="7" max="11" width="8.0"/>
  </cols>
  <sheetData>
    <row r="1" ht="39.0" customHeight="1">
      <c r="A1" s="108" t="s">
        <v>224</v>
      </c>
      <c r="D1" s="3"/>
      <c r="E1" s="3"/>
      <c r="F1" s="3"/>
      <c r="G1" s="3"/>
      <c r="H1" s="3"/>
      <c r="I1" s="3"/>
      <c r="J1" s="3"/>
      <c r="K1" s="3"/>
    </row>
    <row r="2" ht="40.5" customHeight="1">
      <c r="A2" s="109" t="s">
        <v>225</v>
      </c>
      <c r="D2" s="110"/>
      <c r="E2" s="6"/>
      <c r="F2" s="6"/>
      <c r="G2" s="6"/>
      <c r="H2" s="6"/>
      <c r="I2" s="6"/>
      <c r="J2" s="6"/>
      <c r="K2" s="6"/>
    </row>
    <row r="3" ht="34.5" customHeight="1">
      <c r="A3" s="111" t="s">
        <v>3</v>
      </c>
      <c r="B3" s="111" t="s">
        <v>226</v>
      </c>
      <c r="C3" s="111" t="s">
        <v>227</v>
      </c>
      <c r="D3" s="112"/>
      <c r="E3" s="112"/>
      <c r="F3" s="112"/>
      <c r="G3" s="112"/>
      <c r="H3" s="112"/>
      <c r="I3" s="112"/>
      <c r="J3" s="112"/>
      <c r="K3" s="112"/>
    </row>
    <row r="4" ht="24.75" customHeight="1">
      <c r="A4" s="42">
        <v>1.0</v>
      </c>
      <c r="B4" s="42">
        <v>2.0</v>
      </c>
      <c r="C4" s="42">
        <v>3.0</v>
      </c>
      <c r="D4" s="3"/>
      <c r="E4" s="3"/>
      <c r="F4" s="3"/>
      <c r="G4" s="3"/>
      <c r="H4" s="3"/>
      <c r="I4" s="3"/>
      <c r="J4" s="3"/>
      <c r="K4" s="3"/>
    </row>
    <row r="5" ht="30.0" customHeight="1">
      <c r="A5" s="42">
        <v>1.0</v>
      </c>
      <c r="B5" s="113" t="s">
        <v>228</v>
      </c>
      <c r="C5" s="114">
        <v>179000.0</v>
      </c>
      <c r="D5" s="20"/>
      <c r="E5" s="20"/>
      <c r="F5" s="20"/>
      <c r="G5" s="20"/>
      <c r="H5" s="20"/>
      <c r="I5" s="20"/>
      <c r="J5" s="20"/>
      <c r="K5" s="20"/>
    </row>
    <row r="6" ht="29.25" customHeight="1">
      <c r="A6" s="42">
        <v>2.0</v>
      </c>
      <c r="B6" s="113" t="s">
        <v>229</v>
      </c>
      <c r="C6" s="114">
        <v>0.0</v>
      </c>
      <c r="D6" s="20"/>
      <c r="E6" s="20"/>
      <c r="F6" s="20"/>
      <c r="G6" s="20"/>
      <c r="H6" s="20"/>
      <c r="I6" s="20"/>
      <c r="J6" s="20"/>
      <c r="K6" s="20"/>
    </row>
    <row r="7" ht="27.0" customHeight="1">
      <c r="A7" s="42">
        <v>3.0</v>
      </c>
      <c r="B7" s="113" t="s">
        <v>230</v>
      </c>
      <c r="C7" s="114">
        <v>972.0</v>
      </c>
      <c r="D7" s="20"/>
      <c r="E7" s="20"/>
      <c r="F7" s="20"/>
      <c r="G7" s="20"/>
      <c r="H7" s="20"/>
      <c r="I7" s="20"/>
      <c r="J7" s="20"/>
      <c r="K7" s="20"/>
    </row>
    <row r="8" ht="26.25" customHeight="1">
      <c r="A8" s="42">
        <v>4.0</v>
      </c>
      <c r="B8" s="113" t="s">
        <v>231</v>
      </c>
      <c r="C8" s="114">
        <v>2925.0</v>
      </c>
      <c r="D8" s="20"/>
      <c r="E8" s="20"/>
      <c r="F8" s="20"/>
      <c r="G8" s="20"/>
      <c r="H8" s="20"/>
      <c r="I8" s="20"/>
      <c r="J8" s="20"/>
      <c r="K8" s="20"/>
    </row>
    <row r="9" ht="26.25" customHeight="1">
      <c r="A9" s="42">
        <v>5.0</v>
      </c>
      <c r="B9" s="113" t="s">
        <v>232</v>
      </c>
      <c r="C9" s="114">
        <v>16475.0</v>
      </c>
      <c r="D9" s="20"/>
      <c r="E9" s="20"/>
      <c r="F9" s="20"/>
      <c r="G9" s="20"/>
      <c r="H9" s="20"/>
      <c r="I9" s="20"/>
      <c r="J9" s="20"/>
      <c r="K9" s="20"/>
    </row>
    <row r="10" ht="26.25" customHeight="1">
      <c r="A10" s="42">
        <v>6.0</v>
      </c>
      <c r="B10" s="113" t="s">
        <v>233</v>
      </c>
      <c r="C10" s="114">
        <v>670.0</v>
      </c>
      <c r="D10" s="20"/>
      <c r="E10" s="20"/>
      <c r="F10" s="20"/>
      <c r="G10" s="20"/>
      <c r="H10" s="20"/>
      <c r="I10" s="20"/>
      <c r="J10" s="20"/>
      <c r="K10" s="20"/>
    </row>
    <row r="11" ht="26.25" customHeight="1">
      <c r="A11" s="42">
        <v>7.0</v>
      </c>
      <c r="B11" s="113" t="s">
        <v>234</v>
      </c>
      <c r="C11" s="114">
        <v>6700.0</v>
      </c>
      <c r="D11" s="20"/>
      <c r="E11" s="20"/>
      <c r="F11" s="20"/>
      <c r="G11" s="20"/>
      <c r="H11" s="20"/>
      <c r="I11" s="20"/>
      <c r="J11" s="20"/>
      <c r="K11" s="20"/>
    </row>
    <row r="12" ht="30.0" customHeight="1">
      <c r="A12" s="42">
        <v>8.0</v>
      </c>
      <c r="B12" s="113" t="s">
        <v>235</v>
      </c>
      <c r="C12" s="114">
        <v>11150.0</v>
      </c>
      <c r="D12" s="20"/>
      <c r="E12" s="20"/>
      <c r="F12" s="20"/>
      <c r="G12" s="20"/>
      <c r="H12" s="20"/>
      <c r="I12" s="20"/>
      <c r="J12" s="20"/>
      <c r="K12" s="20"/>
    </row>
    <row r="13" ht="32.25" customHeight="1">
      <c r="A13" s="42">
        <v>9.0</v>
      </c>
      <c r="B13" s="113" t="s">
        <v>236</v>
      </c>
      <c r="C13" s="114">
        <v>0.0</v>
      </c>
      <c r="D13" s="20"/>
      <c r="E13" s="20"/>
      <c r="F13" s="20"/>
      <c r="G13" s="20"/>
      <c r="H13" s="20"/>
      <c r="I13" s="20"/>
      <c r="J13" s="20"/>
      <c r="K13" s="20"/>
    </row>
    <row r="14" ht="27.0" customHeight="1">
      <c r="A14" s="42">
        <v>10.0</v>
      </c>
      <c r="B14" s="113" t="s">
        <v>237</v>
      </c>
      <c r="C14" s="114">
        <v>0.0</v>
      </c>
      <c r="D14" s="20"/>
      <c r="E14" s="20"/>
      <c r="F14" s="20"/>
      <c r="G14" s="20"/>
      <c r="H14" s="20"/>
      <c r="I14" s="20"/>
      <c r="J14" s="20"/>
      <c r="K14" s="20"/>
    </row>
    <row r="15" ht="31.5" customHeight="1">
      <c r="A15" s="42">
        <v>11.0</v>
      </c>
      <c r="B15" s="113" t="s">
        <v>238</v>
      </c>
      <c r="C15" s="114">
        <v>0.0</v>
      </c>
      <c r="D15" s="90"/>
      <c r="E15" s="90"/>
      <c r="F15" s="90"/>
      <c r="G15" s="90"/>
      <c r="H15" s="90"/>
      <c r="I15" s="90"/>
      <c r="J15" s="90"/>
      <c r="K15" s="90"/>
    </row>
    <row r="16" ht="27.75" customHeight="1">
      <c r="A16" s="42">
        <v>12.0</v>
      </c>
      <c r="B16" s="115" t="s">
        <v>239</v>
      </c>
      <c r="C16" s="114">
        <v>17300.0</v>
      </c>
      <c r="D16" s="20"/>
      <c r="E16" s="20"/>
      <c r="F16" s="20"/>
      <c r="G16" s="20"/>
      <c r="H16" s="20"/>
      <c r="I16" s="20"/>
      <c r="J16" s="20"/>
      <c r="K16" s="20"/>
    </row>
    <row r="17" ht="30.75" customHeight="1">
      <c r="A17" s="40"/>
      <c r="B17" s="115"/>
      <c r="C17" s="113"/>
      <c r="D17" s="20"/>
      <c r="E17" s="20"/>
      <c r="F17" s="20"/>
      <c r="G17" s="20"/>
      <c r="H17" s="20"/>
      <c r="I17" s="20"/>
      <c r="J17" s="20"/>
      <c r="K17" s="20"/>
    </row>
    <row r="18" ht="32.25" customHeight="1">
      <c r="A18" s="40"/>
      <c r="B18" s="116" t="s">
        <v>240</v>
      </c>
      <c r="C18" s="116" t="str">
        <f>SUM(C5:C17)</f>
        <v>235192</v>
      </c>
      <c r="D18" s="20"/>
      <c r="E18" s="20"/>
      <c r="F18" s="20"/>
      <c r="G18" s="20"/>
      <c r="H18" s="20"/>
      <c r="I18" s="20"/>
      <c r="J18" s="20"/>
      <c r="K18" s="20"/>
    </row>
    <row r="19" ht="18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ht="24.0" customHeight="1">
      <c r="A23" s="3"/>
      <c r="B23" s="3"/>
      <c r="C23" s="117"/>
      <c r="D23" s="3"/>
      <c r="E23" s="3"/>
      <c r="F23" s="3"/>
      <c r="G23" s="3"/>
      <c r="H23" s="3"/>
      <c r="I23" s="3"/>
      <c r="J23" s="3"/>
      <c r="K23" s="3"/>
    </row>
    <row r="24" ht="24.0" customHeight="1">
      <c r="A24" s="3"/>
      <c r="B24" s="118" t="s">
        <v>198</v>
      </c>
      <c r="C24" s="17" t="s">
        <v>22</v>
      </c>
      <c r="D24" s="3"/>
      <c r="E24" s="3"/>
      <c r="F24" s="3"/>
      <c r="G24" s="3"/>
      <c r="H24" s="3"/>
      <c r="I24" s="3"/>
      <c r="J24" s="3"/>
      <c r="K24" s="3"/>
    </row>
    <row r="25" ht="24.0" customHeight="1">
      <c r="A25" s="3"/>
      <c r="B25" s="118" t="s">
        <v>241</v>
      </c>
      <c r="C25" s="3"/>
      <c r="D25" s="3"/>
      <c r="E25" s="3"/>
      <c r="F25" s="3"/>
      <c r="G25" s="3"/>
      <c r="H25" s="3"/>
      <c r="I25" s="3"/>
      <c r="J25" s="3"/>
      <c r="K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2:C2"/>
    <mergeCell ref="A1:C1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3.86"/>
    <col customWidth="1" min="3" max="4" width="10.71"/>
    <col customWidth="1" min="5" max="5" width="12.43"/>
    <col customWidth="1" min="6" max="6" width="11.57"/>
    <col customWidth="1" min="7" max="7" width="12.43"/>
    <col customWidth="1" min="8" max="9" width="10.71"/>
    <col customWidth="1" min="10" max="11" width="10.86"/>
    <col customWidth="1" min="12" max="12" width="9.0"/>
  </cols>
  <sheetData>
    <row r="1" ht="41.25" customHeight="1">
      <c r="A1" s="119" t="s">
        <v>242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ht="38.25" customHeight="1">
      <c r="A2" s="67" t="s">
        <v>243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ht="24.0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128.25" customHeight="1">
      <c r="A4" s="120" t="s">
        <v>244</v>
      </c>
      <c r="B4" s="120" t="s">
        <v>245</v>
      </c>
      <c r="C4" s="120" t="s">
        <v>246</v>
      </c>
      <c r="D4" s="120" t="s">
        <v>247</v>
      </c>
      <c r="E4" s="120" t="s">
        <v>248</v>
      </c>
      <c r="F4" s="120" t="s">
        <v>249</v>
      </c>
      <c r="G4" s="120" t="s">
        <v>250</v>
      </c>
      <c r="H4" s="120" t="s">
        <v>251</v>
      </c>
      <c r="I4" s="120" t="s">
        <v>252</v>
      </c>
      <c r="J4" s="120" t="s">
        <v>253</v>
      </c>
      <c r="K4" s="120" t="s">
        <v>254</v>
      </c>
      <c r="L4" s="120" t="s">
        <v>214</v>
      </c>
    </row>
    <row r="5" ht="27.75" customHeight="1">
      <c r="A5" s="42">
        <v>1.0</v>
      </c>
      <c r="B5" s="42">
        <v>2.0</v>
      </c>
      <c r="C5" s="42">
        <v>3.0</v>
      </c>
      <c r="D5" s="42">
        <v>4.0</v>
      </c>
      <c r="E5" s="42">
        <v>9.0</v>
      </c>
      <c r="F5" s="42">
        <v>6.0</v>
      </c>
      <c r="G5" s="42">
        <v>7.0</v>
      </c>
      <c r="H5" s="42">
        <v>8.0</v>
      </c>
      <c r="I5" s="42">
        <v>9.0</v>
      </c>
      <c r="J5" s="42">
        <v>10.0</v>
      </c>
      <c r="K5" s="42">
        <v>11.0</v>
      </c>
      <c r="L5" s="42">
        <v>12.0</v>
      </c>
    </row>
    <row r="6" ht="60.0" customHeight="1">
      <c r="A6" s="121" t="s">
        <v>255</v>
      </c>
      <c r="B6" s="113" t="s">
        <v>256</v>
      </c>
      <c r="C6" s="122">
        <v>0.0</v>
      </c>
      <c r="D6" s="122">
        <v>0.0</v>
      </c>
      <c r="E6" s="116">
        <v>73.0</v>
      </c>
      <c r="F6" s="123">
        <v>0.6759</v>
      </c>
      <c r="G6" s="123">
        <v>0.6462</v>
      </c>
      <c r="H6" s="114"/>
      <c r="I6" s="114"/>
      <c r="J6" s="114"/>
      <c r="K6" s="114"/>
      <c r="L6" s="42"/>
    </row>
    <row r="7" ht="60.0" customHeight="1">
      <c r="A7" s="121" t="s">
        <v>257</v>
      </c>
      <c r="B7" s="113" t="s">
        <v>256</v>
      </c>
      <c r="C7" s="122"/>
      <c r="D7" s="122"/>
      <c r="E7" s="116">
        <v>41.0</v>
      </c>
      <c r="F7" s="123">
        <v>0.8913</v>
      </c>
      <c r="G7" s="123">
        <v>0.7327</v>
      </c>
      <c r="H7" s="114"/>
      <c r="I7" s="114"/>
      <c r="J7" s="114"/>
      <c r="K7" s="114"/>
      <c r="L7" s="42"/>
    </row>
    <row r="8" ht="18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ht="24.0" customHeight="1">
      <c r="A9" s="3"/>
      <c r="B9" s="3"/>
      <c r="C9" s="3"/>
      <c r="D9" s="3"/>
      <c r="E9" s="3"/>
      <c r="F9" s="3"/>
      <c r="G9" s="3"/>
      <c r="H9" s="43"/>
      <c r="I9" s="43"/>
      <c r="J9" s="43"/>
      <c r="K9" s="43"/>
      <c r="L9" s="43"/>
    </row>
    <row r="10" ht="27.75" customHeight="1">
      <c r="A10" s="74" t="s">
        <v>20</v>
      </c>
      <c r="B10" s="124" t="s">
        <v>21</v>
      </c>
      <c r="E10" s="125"/>
      <c r="F10" s="3"/>
      <c r="G10" s="3"/>
      <c r="H10" s="43"/>
      <c r="I10" s="43"/>
      <c r="J10" s="43" t="s">
        <v>22</v>
      </c>
      <c r="K10" s="3"/>
      <c r="L10" s="3"/>
    </row>
    <row r="11" ht="24.0" customHeight="1">
      <c r="A11" s="74" t="s">
        <v>23</v>
      </c>
      <c r="B11" s="126">
        <v>45505.0</v>
      </c>
      <c r="E11" s="3"/>
      <c r="F11" s="3"/>
      <c r="G11" s="3"/>
      <c r="H11" s="3"/>
      <c r="I11" s="3"/>
      <c r="J11" s="3"/>
      <c r="K11" s="3"/>
      <c r="L11" s="3"/>
    </row>
    <row r="12" ht="18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18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18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ht="18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ht="18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ht="18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ht="18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ht="18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</sheetData>
  <mergeCells count="4">
    <mergeCell ref="A2:L2"/>
    <mergeCell ref="B10:D10"/>
    <mergeCell ref="B11:D11"/>
    <mergeCell ref="A1:L1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47.86"/>
    <col customWidth="1" min="3" max="3" width="40.43"/>
    <col customWidth="1" min="4" max="6" width="9.14"/>
    <col customWidth="1" min="7" max="11" width="8.0"/>
  </cols>
  <sheetData>
    <row r="1" ht="58.5" customHeight="1">
      <c r="A1" s="127" t="s">
        <v>258</v>
      </c>
      <c r="D1" s="80"/>
      <c r="E1" s="3"/>
      <c r="F1" s="3"/>
      <c r="G1" s="3"/>
      <c r="H1" s="3"/>
      <c r="I1" s="3"/>
      <c r="J1" s="3"/>
      <c r="K1" s="3"/>
    </row>
    <row r="2" ht="15.75" customHeight="1">
      <c r="A2" s="33"/>
      <c r="B2" s="33"/>
      <c r="C2" s="33"/>
      <c r="D2" s="3"/>
      <c r="E2" s="3"/>
      <c r="F2" s="3"/>
      <c r="G2" s="3"/>
      <c r="H2" s="3"/>
      <c r="I2" s="3"/>
      <c r="J2" s="3"/>
      <c r="K2" s="3"/>
    </row>
    <row r="3" ht="30.0" customHeight="1">
      <c r="A3" s="111" t="s">
        <v>3</v>
      </c>
      <c r="B3" s="111" t="s">
        <v>259</v>
      </c>
      <c r="C3" s="111" t="s">
        <v>227</v>
      </c>
      <c r="D3" s="112"/>
      <c r="E3" s="112"/>
      <c r="F3" s="112"/>
      <c r="G3" s="112"/>
      <c r="H3" s="112"/>
      <c r="I3" s="112"/>
      <c r="J3" s="112"/>
      <c r="K3" s="112"/>
    </row>
    <row r="4" ht="24.75" customHeight="1">
      <c r="A4" s="42">
        <v>1.0</v>
      </c>
      <c r="B4" s="42">
        <v>2.0</v>
      </c>
      <c r="C4" s="42">
        <v>3.0</v>
      </c>
      <c r="D4" s="3"/>
      <c r="E4" s="3"/>
      <c r="F4" s="3"/>
      <c r="G4" s="3"/>
      <c r="H4" s="3"/>
      <c r="I4" s="3"/>
      <c r="J4" s="3"/>
      <c r="K4" s="3"/>
    </row>
    <row r="5" ht="37.5" customHeight="1">
      <c r="A5" s="8">
        <v>1.0</v>
      </c>
      <c r="B5" s="34" t="s">
        <v>260</v>
      </c>
      <c r="C5" s="34"/>
      <c r="D5" s="20"/>
      <c r="E5" s="20"/>
      <c r="F5" s="20"/>
      <c r="G5" s="20"/>
      <c r="H5" s="20"/>
      <c r="I5" s="20"/>
      <c r="J5" s="20"/>
      <c r="K5" s="20"/>
    </row>
    <row r="6" ht="37.5" customHeight="1">
      <c r="A6" s="8">
        <v>2.0</v>
      </c>
      <c r="B6" s="34" t="s">
        <v>261</v>
      </c>
      <c r="C6" s="34"/>
      <c r="D6" s="20"/>
      <c r="E6" s="20"/>
      <c r="F6" s="20"/>
      <c r="G6" s="20"/>
      <c r="H6" s="20"/>
      <c r="I6" s="20"/>
      <c r="J6" s="20"/>
      <c r="K6" s="20"/>
    </row>
    <row r="7" ht="37.5" customHeight="1">
      <c r="A7" s="8">
        <v>3.0</v>
      </c>
      <c r="B7" s="34" t="s">
        <v>262</v>
      </c>
      <c r="C7" s="128"/>
      <c r="D7" s="20"/>
      <c r="E7" s="20"/>
      <c r="F7" s="20"/>
      <c r="G7" s="20"/>
      <c r="H7" s="20"/>
      <c r="I7" s="20"/>
      <c r="J7" s="20"/>
      <c r="K7" s="20"/>
    </row>
    <row r="8" ht="37.5" customHeight="1">
      <c r="A8" s="8">
        <v>4.0</v>
      </c>
      <c r="B8" s="34" t="s">
        <v>263</v>
      </c>
      <c r="C8" s="34"/>
      <c r="D8" s="20"/>
      <c r="E8" s="20"/>
      <c r="F8" s="20"/>
      <c r="G8" s="20"/>
      <c r="H8" s="20"/>
      <c r="I8" s="20"/>
      <c r="J8" s="20"/>
      <c r="K8" s="20"/>
    </row>
    <row r="9" ht="54.75" customHeight="1">
      <c r="A9" s="8">
        <v>5.0</v>
      </c>
      <c r="B9" s="71" t="s">
        <v>264</v>
      </c>
      <c r="C9" s="34"/>
      <c r="D9" s="20"/>
      <c r="E9" s="20"/>
      <c r="F9" s="20"/>
      <c r="G9" s="20"/>
      <c r="H9" s="20"/>
      <c r="I9" s="20"/>
      <c r="J9" s="20"/>
      <c r="K9" s="20"/>
    </row>
    <row r="10" ht="35.25" customHeight="1">
      <c r="A10" s="8">
        <v>6.0</v>
      </c>
      <c r="B10" s="34" t="s">
        <v>265</v>
      </c>
      <c r="C10" s="34"/>
      <c r="D10" s="20"/>
      <c r="E10" s="20"/>
      <c r="F10" s="20"/>
      <c r="G10" s="20"/>
      <c r="H10" s="20"/>
      <c r="I10" s="20"/>
      <c r="J10" s="20"/>
      <c r="K10" s="20"/>
    </row>
    <row r="11" ht="35.25" customHeight="1">
      <c r="A11" s="8">
        <v>7.0</v>
      </c>
      <c r="B11" s="34" t="s">
        <v>266</v>
      </c>
      <c r="C11" s="34"/>
      <c r="D11" s="20"/>
      <c r="E11" s="20"/>
      <c r="F11" s="20"/>
      <c r="G11" s="20"/>
      <c r="H11" s="20"/>
      <c r="I11" s="20"/>
      <c r="J11" s="20"/>
      <c r="K11" s="20"/>
    </row>
    <row r="12" ht="54.75" customHeight="1">
      <c r="A12" s="8">
        <v>8.0</v>
      </c>
      <c r="B12" s="71" t="s">
        <v>267</v>
      </c>
      <c r="C12" s="34"/>
      <c r="D12" s="20"/>
      <c r="E12" s="20"/>
      <c r="F12" s="20"/>
      <c r="G12" s="20"/>
      <c r="H12" s="20"/>
      <c r="I12" s="20"/>
      <c r="J12" s="20"/>
      <c r="K12" s="20"/>
    </row>
    <row r="13" ht="54.75" customHeight="1">
      <c r="A13" s="129">
        <v>9.0</v>
      </c>
      <c r="B13" s="71" t="s">
        <v>268</v>
      </c>
      <c r="C13" s="34"/>
      <c r="D13" s="90"/>
      <c r="E13" s="90"/>
      <c r="F13" s="90"/>
      <c r="G13" s="90"/>
      <c r="H13" s="90"/>
      <c r="I13" s="90"/>
      <c r="J13" s="90"/>
      <c r="K13" s="90"/>
    </row>
    <row r="14" ht="54.75" customHeight="1">
      <c r="A14" s="8">
        <v>10.0</v>
      </c>
      <c r="B14" s="71" t="s">
        <v>269</v>
      </c>
      <c r="C14" s="34"/>
      <c r="D14" s="20"/>
      <c r="E14" s="20"/>
      <c r="F14" s="20"/>
      <c r="G14" s="20"/>
      <c r="H14" s="20"/>
      <c r="I14" s="20"/>
      <c r="J14" s="20"/>
      <c r="K14" s="20"/>
    </row>
    <row r="15" ht="39.0" customHeight="1">
      <c r="A15" s="8">
        <v>11.0</v>
      </c>
      <c r="B15" s="34" t="s">
        <v>270</v>
      </c>
      <c r="C15" s="34"/>
      <c r="D15" s="20"/>
      <c r="E15" s="20"/>
      <c r="F15" s="20"/>
      <c r="G15" s="20"/>
      <c r="H15" s="20"/>
      <c r="I15" s="20"/>
      <c r="J15" s="20"/>
      <c r="K15" s="20"/>
    </row>
    <row r="16" ht="33.75" customHeight="1">
      <c r="A16" s="8">
        <v>12.0</v>
      </c>
      <c r="B16" s="34" t="s">
        <v>214</v>
      </c>
      <c r="C16" s="34"/>
      <c r="D16" s="20"/>
      <c r="E16" s="20"/>
      <c r="F16" s="20"/>
      <c r="G16" s="20"/>
      <c r="H16" s="20"/>
      <c r="I16" s="20"/>
      <c r="J16" s="20"/>
      <c r="K16" s="20"/>
    </row>
    <row r="17" ht="5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ht="24.75" customHeight="1">
      <c r="A18" s="3"/>
      <c r="B18" s="86" t="s">
        <v>198</v>
      </c>
      <c r="C18" s="3" t="s">
        <v>22</v>
      </c>
      <c r="D18" s="3"/>
      <c r="E18" s="3"/>
      <c r="F18" s="3"/>
      <c r="G18" s="3"/>
      <c r="H18" s="3"/>
      <c r="I18" s="3"/>
      <c r="J18" s="3"/>
      <c r="K18" s="3"/>
    </row>
    <row r="19" ht="24.75" customHeight="1">
      <c r="A19" s="3"/>
      <c r="B19" s="86" t="s">
        <v>241</v>
      </c>
      <c r="C19" s="3"/>
      <c r="D19" s="3"/>
      <c r="E19" s="3"/>
      <c r="F19" s="3"/>
      <c r="G19" s="3"/>
      <c r="H19" s="3"/>
      <c r="I19" s="3"/>
      <c r="J19" s="3"/>
      <c r="K19" s="3"/>
    </row>
    <row r="20" ht="51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ht="51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ht="51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ht="51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ht="51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t="51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ht="51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ht="51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ht="51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ht="51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ht="51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ht="51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ht="51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51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51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ht="51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51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51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51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51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51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51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51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51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51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51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51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51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51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51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51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51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51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51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51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51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51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51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51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51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51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51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51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51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51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51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51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51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51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51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51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51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51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51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51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51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51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51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51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51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51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5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51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51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51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51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51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51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51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51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51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51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51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51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51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51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51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51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51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51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51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1">
    <mergeCell ref="A1:C1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44.57"/>
    <col customWidth="1" min="3" max="3" width="37.29"/>
    <col customWidth="1" min="4" max="6" width="9.14"/>
    <col customWidth="1" min="7" max="11" width="8.0"/>
  </cols>
  <sheetData>
    <row r="1" ht="59.25" customHeight="1">
      <c r="A1" s="108" t="s">
        <v>271</v>
      </c>
      <c r="D1" s="80"/>
      <c r="E1" s="130"/>
      <c r="F1" s="130"/>
      <c r="G1" s="130"/>
      <c r="H1" s="130"/>
      <c r="I1" s="130"/>
      <c r="J1" s="130"/>
      <c r="K1" s="130"/>
    </row>
    <row r="2" ht="30.75" customHeight="1">
      <c r="A2" s="131" t="s">
        <v>3</v>
      </c>
      <c r="B2" s="131" t="s">
        <v>259</v>
      </c>
      <c r="C2" s="131" t="s">
        <v>227</v>
      </c>
      <c r="D2" s="112"/>
      <c r="E2" s="112"/>
      <c r="F2" s="112"/>
      <c r="G2" s="112"/>
      <c r="H2" s="112"/>
      <c r="I2" s="112"/>
      <c r="J2" s="112"/>
      <c r="K2" s="112"/>
    </row>
    <row r="3" ht="24.75" customHeight="1">
      <c r="A3" s="42">
        <v>1.0</v>
      </c>
      <c r="B3" s="42">
        <v>2.0</v>
      </c>
      <c r="C3" s="132">
        <v>3.0</v>
      </c>
      <c r="D3" s="130"/>
      <c r="E3" s="130"/>
      <c r="F3" s="130"/>
      <c r="G3" s="130"/>
      <c r="H3" s="130"/>
      <c r="I3" s="130"/>
      <c r="J3" s="130"/>
      <c r="K3" s="130"/>
    </row>
    <row r="4" ht="30.0" customHeight="1">
      <c r="A4" s="8">
        <v>1.0</v>
      </c>
      <c r="B4" s="34" t="s">
        <v>272</v>
      </c>
      <c r="C4" s="34"/>
      <c r="D4" s="20"/>
      <c r="E4" s="20"/>
      <c r="F4" s="20"/>
      <c r="G4" s="20"/>
      <c r="H4" s="20"/>
      <c r="I4" s="20"/>
      <c r="J4" s="20"/>
      <c r="K4" s="20"/>
    </row>
    <row r="5" ht="29.25" customHeight="1">
      <c r="A5" s="8">
        <v>2.0</v>
      </c>
      <c r="B5" s="34" t="s">
        <v>273</v>
      </c>
      <c r="C5" s="34"/>
      <c r="D5" s="20"/>
      <c r="E5" s="20"/>
      <c r="F5" s="20"/>
      <c r="G5" s="20"/>
      <c r="H5" s="20"/>
      <c r="I5" s="20"/>
      <c r="J5" s="20"/>
      <c r="K5" s="20"/>
    </row>
    <row r="6" ht="51.75" customHeight="1">
      <c r="A6" s="133">
        <v>3.0</v>
      </c>
      <c r="B6" s="71" t="s">
        <v>274</v>
      </c>
      <c r="C6" s="71"/>
      <c r="D6" s="20"/>
      <c r="E6" s="20"/>
      <c r="F6" s="20"/>
      <c r="G6" s="20"/>
      <c r="H6" s="20"/>
      <c r="I6" s="20"/>
      <c r="J6" s="20"/>
      <c r="K6" s="20"/>
    </row>
    <row r="7" ht="53.25" customHeight="1">
      <c r="A7" s="8">
        <v>4.0</v>
      </c>
      <c r="B7" s="71" t="s">
        <v>275</v>
      </c>
      <c r="C7" s="34"/>
      <c r="D7" s="20"/>
      <c r="E7" s="20"/>
      <c r="F7" s="20"/>
      <c r="G7" s="20"/>
      <c r="H7" s="20"/>
      <c r="I7" s="20"/>
      <c r="J7" s="20"/>
      <c r="K7" s="20"/>
    </row>
    <row r="8" ht="26.25" customHeight="1">
      <c r="A8" s="8">
        <v>5.0</v>
      </c>
      <c r="B8" s="34" t="s">
        <v>276</v>
      </c>
      <c r="C8" s="34"/>
      <c r="D8" s="20"/>
      <c r="E8" s="20"/>
      <c r="F8" s="20"/>
      <c r="G8" s="20"/>
      <c r="H8" s="20"/>
      <c r="I8" s="20"/>
      <c r="J8" s="20"/>
      <c r="K8" s="20"/>
    </row>
    <row r="9" ht="47.25" customHeight="1">
      <c r="A9" s="133">
        <v>6.0</v>
      </c>
      <c r="B9" s="71" t="s">
        <v>277</v>
      </c>
      <c r="C9" s="71"/>
      <c r="D9" s="86"/>
      <c r="E9" s="86"/>
      <c r="F9" s="86"/>
      <c r="G9" s="86"/>
      <c r="H9" s="86"/>
      <c r="I9" s="86"/>
      <c r="J9" s="86"/>
      <c r="K9" s="86"/>
    </row>
    <row r="10" ht="32.25" customHeight="1">
      <c r="A10" s="8">
        <v>7.0</v>
      </c>
      <c r="B10" s="71" t="s">
        <v>278</v>
      </c>
      <c r="C10" s="34"/>
      <c r="D10" s="20"/>
      <c r="E10" s="20"/>
      <c r="F10" s="20"/>
      <c r="G10" s="20"/>
      <c r="H10" s="20"/>
      <c r="I10" s="20"/>
      <c r="J10" s="20"/>
      <c r="K10" s="20"/>
    </row>
    <row r="11" ht="27.0" customHeight="1">
      <c r="A11" s="8">
        <v>8.0</v>
      </c>
      <c r="B11" s="34" t="s">
        <v>279</v>
      </c>
      <c r="C11" s="134"/>
      <c r="D11" s="20"/>
      <c r="E11" s="20"/>
      <c r="F11" s="20"/>
      <c r="G11" s="20"/>
      <c r="H11" s="20"/>
      <c r="I11" s="20"/>
      <c r="J11" s="20"/>
      <c r="K11" s="20"/>
    </row>
    <row r="12" ht="43.5" customHeight="1">
      <c r="A12" s="129">
        <v>9.0</v>
      </c>
      <c r="B12" s="71" t="s">
        <v>280</v>
      </c>
      <c r="C12" s="134"/>
      <c r="D12" s="90"/>
      <c r="E12" s="90"/>
      <c r="F12" s="90"/>
      <c r="G12" s="90"/>
      <c r="H12" s="90"/>
      <c r="I12" s="90"/>
      <c r="J12" s="90"/>
      <c r="K12" s="90"/>
    </row>
    <row r="13" ht="42.75" customHeight="1">
      <c r="A13" s="8">
        <v>10.0</v>
      </c>
      <c r="B13" s="71" t="s">
        <v>281</v>
      </c>
      <c r="C13" s="71"/>
      <c r="D13" s="20"/>
      <c r="E13" s="20"/>
      <c r="F13" s="20"/>
      <c r="G13" s="20"/>
      <c r="H13" s="20"/>
      <c r="I13" s="20"/>
      <c r="J13" s="20"/>
      <c r="K13" s="20"/>
    </row>
    <row r="14" ht="30.0" customHeight="1">
      <c r="A14" s="8">
        <v>11.0</v>
      </c>
      <c r="B14" s="34" t="s">
        <v>282</v>
      </c>
      <c r="C14" s="34"/>
      <c r="D14" s="20"/>
      <c r="E14" s="20"/>
      <c r="F14" s="20"/>
      <c r="G14" s="20"/>
      <c r="H14" s="20"/>
      <c r="I14" s="20"/>
      <c r="J14" s="20"/>
      <c r="K14" s="20"/>
    </row>
    <row r="15" ht="32.25" customHeight="1">
      <c r="A15" s="8">
        <v>12.0</v>
      </c>
      <c r="B15" s="34" t="s">
        <v>283</v>
      </c>
      <c r="C15" s="128"/>
      <c r="D15" s="20"/>
      <c r="E15" s="20"/>
      <c r="F15" s="20"/>
      <c r="G15" s="20"/>
      <c r="H15" s="20"/>
      <c r="I15" s="20"/>
      <c r="J15" s="20"/>
      <c r="K15" s="20"/>
    </row>
    <row r="16" ht="48.0" customHeight="1">
      <c r="A16" s="133">
        <v>13.0</v>
      </c>
      <c r="B16" s="71" t="s">
        <v>284</v>
      </c>
      <c r="C16" s="71"/>
      <c r="D16" s="135"/>
      <c r="E16" s="135"/>
      <c r="F16" s="135"/>
      <c r="G16" s="135"/>
      <c r="H16" s="135"/>
      <c r="I16" s="135"/>
      <c r="J16" s="135"/>
      <c r="K16" s="135"/>
    </row>
    <row r="17" ht="78.75" customHeight="1">
      <c r="A17" s="133">
        <v>14.0</v>
      </c>
      <c r="B17" s="71" t="s">
        <v>285</v>
      </c>
      <c r="C17" s="71"/>
      <c r="D17" s="130"/>
      <c r="E17" s="130"/>
      <c r="F17" s="130"/>
      <c r="G17" s="130"/>
      <c r="H17" s="130"/>
      <c r="I17" s="130"/>
      <c r="J17" s="130"/>
      <c r="K17" s="130"/>
    </row>
    <row r="18" ht="40.5" customHeight="1">
      <c r="A18" s="133">
        <v>15.0</v>
      </c>
      <c r="B18" s="71" t="s">
        <v>286</v>
      </c>
      <c r="C18" s="71"/>
      <c r="D18" s="130"/>
      <c r="E18" s="130"/>
      <c r="F18" s="130"/>
      <c r="G18" s="130"/>
      <c r="H18" s="130"/>
      <c r="I18" s="130"/>
      <c r="J18" s="130"/>
      <c r="K18" s="130"/>
    </row>
    <row r="19" ht="18.75" customHeight="1">
      <c r="A19" s="14"/>
      <c r="B19" s="130"/>
      <c r="C19" s="130"/>
      <c r="D19" s="130"/>
      <c r="E19" s="130"/>
      <c r="F19" s="130"/>
      <c r="G19" s="130"/>
      <c r="H19" s="130"/>
      <c r="I19" s="130"/>
      <c r="J19" s="130"/>
      <c r="K19" s="130"/>
    </row>
    <row r="20" ht="18.75" customHeight="1">
      <c r="A20" s="14"/>
      <c r="B20" s="37" t="s">
        <v>198</v>
      </c>
      <c r="C20" s="66" t="s">
        <v>22</v>
      </c>
      <c r="D20" s="130"/>
      <c r="E20" s="130"/>
      <c r="F20" s="130"/>
      <c r="G20" s="130"/>
      <c r="H20" s="130"/>
      <c r="I20" s="130"/>
      <c r="J20" s="130"/>
      <c r="K20" s="130"/>
    </row>
    <row r="21" ht="18.75" customHeight="1">
      <c r="A21" s="14"/>
      <c r="B21" s="37" t="s">
        <v>241</v>
      </c>
      <c r="C21" s="3"/>
      <c r="D21" s="130"/>
      <c r="E21" s="130"/>
      <c r="F21" s="130"/>
      <c r="G21" s="130"/>
      <c r="H21" s="130"/>
      <c r="I21" s="130"/>
      <c r="J21" s="130"/>
      <c r="K21" s="130"/>
    </row>
    <row r="22" ht="24.0" customHeight="1">
      <c r="A22" s="14"/>
      <c r="B22" s="97"/>
      <c r="C22" s="130"/>
      <c r="D22" s="130"/>
      <c r="E22" s="130"/>
      <c r="F22" s="130"/>
      <c r="G22" s="130"/>
      <c r="H22" s="130"/>
      <c r="I22" s="130"/>
      <c r="J22" s="130"/>
      <c r="K22" s="130"/>
    </row>
    <row r="23" ht="18.75" customHeight="1">
      <c r="A23" s="14"/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  <row r="24" ht="18.75" customHeight="1">
      <c r="A24" s="14"/>
      <c r="B24" s="130"/>
      <c r="C24" s="130"/>
      <c r="D24" s="130"/>
      <c r="E24" s="130"/>
      <c r="F24" s="130"/>
      <c r="G24" s="130"/>
      <c r="H24" s="130"/>
      <c r="I24" s="130"/>
      <c r="J24" s="130"/>
      <c r="K24" s="130"/>
    </row>
    <row r="25" ht="18.75" customHeight="1">
      <c r="A25" s="14"/>
      <c r="B25" s="130"/>
      <c r="C25" s="130"/>
      <c r="D25" s="130"/>
      <c r="E25" s="130"/>
      <c r="F25" s="130"/>
      <c r="G25" s="130"/>
      <c r="H25" s="130"/>
      <c r="I25" s="130"/>
      <c r="J25" s="130"/>
      <c r="K25" s="130"/>
    </row>
    <row r="26" ht="18.75" customHeight="1">
      <c r="A26" s="14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ht="18.75" customHeight="1">
      <c r="A27" s="14"/>
      <c r="B27" s="130"/>
      <c r="C27" s="130"/>
      <c r="D27" s="130"/>
      <c r="E27" s="130"/>
      <c r="F27" s="130"/>
      <c r="G27" s="130"/>
      <c r="H27" s="130"/>
      <c r="I27" s="130"/>
      <c r="J27" s="130"/>
      <c r="K27" s="130"/>
    </row>
    <row r="28" ht="18.75" customHeight="1">
      <c r="A28" s="14"/>
      <c r="B28" s="130"/>
      <c r="C28" s="130"/>
      <c r="D28" s="130"/>
      <c r="E28" s="130"/>
      <c r="F28" s="130"/>
      <c r="G28" s="130"/>
      <c r="H28" s="130"/>
      <c r="I28" s="130"/>
      <c r="J28" s="130"/>
      <c r="K28" s="130"/>
    </row>
    <row r="29" ht="18.75" customHeight="1">
      <c r="A29" s="14"/>
      <c r="B29" s="130"/>
      <c r="C29" s="130"/>
      <c r="D29" s="130"/>
      <c r="E29" s="130"/>
      <c r="F29" s="130"/>
      <c r="G29" s="130"/>
      <c r="H29" s="130"/>
      <c r="I29" s="130"/>
      <c r="J29" s="130"/>
      <c r="K29" s="130"/>
    </row>
    <row r="30" ht="18.75" customHeight="1">
      <c r="A30" s="14"/>
      <c r="B30" s="130"/>
      <c r="C30" s="130"/>
      <c r="D30" s="130"/>
      <c r="E30" s="130"/>
      <c r="F30" s="130"/>
      <c r="G30" s="130"/>
      <c r="H30" s="130"/>
      <c r="I30" s="130"/>
      <c r="J30" s="130"/>
      <c r="K30" s="130"/>
    </row>
    <row r="31" ht="18.75" customHeight="1">
      <c r="A31" s="14"/>
      <c r="B31" s="130"/>
      <c r="C31" s="130"/>
      <c r="D31" s="130"/>
      <c r="E31" s="130"/>
      <c r="F31" s="130"/>
      <c r="G31" s="130"/>
      <c r="H31" s="130"/>
      <c r="I31" s="130"/>
      <c r="J31" s="130"/>
      <c r="K31" s="130"/>
    </row>
    <row r="32" ht="18.75" customHeight="1">
      <c r="A32" s="14"/>
      <c r="B32" s="130"/>
      <c r="C32" s="130"/>
      <c r="D32" s="130"/>
      <c r="E32" s="130"/>
      <c r="F32" s="130"/>
      <c r="G32" s="130"/>
      <c r="H32" s="130"/>
      <c r="I32" s="130"/>
      <c r="J32" s="130"/>
      <c r="K32" s="130"/>
    </row>
    <row r="33" ht="18.75" customHeight="1">
      <c r="A33" s="14"/>
      <c r="B33" s="130"/>
      <c r="C33" s="130"/>
      <c r="D33" s="130"/>
      <c r="E33" s="130"/>
      <c r="F33" s="130"/>
      <c r="G33" s="130"/>
      <c r="H33" s="130"/>
      <c r="I33" s="130"/>
      <c r="J33" s="130"/>
      <c r="K33" s="130"/>
    </row>
    <row r="34" ht="18.75" customHeight="1">
      <c r="A34" s="14"/>
      <c r="B34" s="130"/>
      <c r="C34" s="130"/>
      <c r="D34" s="130"/>
      <c r="E34" s="130"/>
      <c r="F34" s="130"/>
      <c r="G34" s="130"/>
      <c r="H34" s="130"/>
      <c r="I34" s="130"/>
      <c r="J34" s="130"/>
      <c r="K34" s="130"/>
    </row>
    <row r="35" ht="18.75" customHeight="1">
      <c r="A35" s="14"/>
      <c r="B35" s="130"/>
      <c r="C35" s="130"/>
      <c r="D35" s="130"/>
      <c r="E35" s="130"/>
      <c r="F35" s="130"/>
      <c r="G35" s="130"/>
      <c r="H35" s="130"/>
      <c r="I35" s="130"/>
      <c r="J35" s="130"/>
      <c r="K35" s="130"/>
    </row>
    <row r="36" ht="18.75" customHeight="1">
      <c r="A36" s="14"/>
      <c r="B36" s="130"/>
      <c r="C36" s="130"/>
      <c r="D36" s="130"/>
      <c r="E36" s="130"/>
      <c r="F36" s="130"/>
      <c r="G36" s="130"/>
      <c r="H36" s="130"/>
      <c r="I36" s="130"/>
      <c r="J36" s="130"/>
      <c r="K36" s="130"/>
    </row>
    <row r="37" ht="18.75" customHeight="1">
      <c r="A37" s="14"/>
      <c r="B37" s="130"/>
      <c r="C37" s="130"/>
      <c r="D37" s="130"/>
      <c r="E37" s="130"/>
      <c r="F37" s="130"/>
      <c r="G37" s="130"/>
      <c r="H37" s="130"/>
      <c r="I37" s="130"/>
      <c r="J37" s="130"/>
      <c r="K37" s="130"/>
    </row>
    <row r="38" ht="18.75" customHeight="1">
      <c r="A38" s="14"/>
      <c r="B38" s="130"/>
      <c r="C38" s="130"/>
      <c r="D38" s="130"/>
      <c r="E38" s="130"/>
      <c r="F38" s="130"/>
      <c r="G38" s="130"/>
      <c r="H38" s="130"/>
      <c r="I38" s="130"/>
      <c r="J38" s="130"/>
      <c r="K38" s="130"/>
    </row>
    <row r="39" ht="18.75" customHeight="1">
      <c r="A39" s="14"/>
      <c r="B39" s="130"/>
      <c r="C39" s="130"/>
      <c r="D39" s="130"/>
      <c r="E39" s="130"/>
      <c r="F39" s="130"/>
      <c r="G39" s="130"/>
      <c r="H39" s="130"/>
      <c r="I39" s="130"/>
      <c r="J39" s="130"/>
      <c r="K39" s="130"/>
    </row>
    <row r="40" ht="18.75" customHeight="1">
      <c r="A40" s="14"/>
      <c r="B40" s="130"/>
      <c r="C40" s="130"/>
      <c r="D40" s="130"/>
      <c r="E40" s="130"/>
      <c r="F40" s="130"/>
      <c r="G40" s="130"/>
      <c r="H40" s="130"/>
      <c r="I40" s="130"/>
      <c r="J40" s="130"/>
      <c r="K40" s="130"/>
    </row>
    <row r="41" ht="18.75" customHeight="1">
      <c r="A41" s="14"/>
      <c r="B41" s="130"/>
      <c r="C41" s="130"/>
      <c r="D41" s="130"/>
      <c r="E41" s="130"/>
      <c r="F41" s="130"/>
      <c r="G41" s="130"/>
      <c r="H41" s="130"/>
      <c r="I41" s="130"/>
      <c r="J41" s="130"/>
      <c r="K41" s="130"/>
    </row>
    <row r="42" ht="18.75" customHeight="1">
      <c r="A42" s="14"/>
      <c r="B42" s="130"/>
      <c r="C42" s="130"/>
      <c r="D42" s="130"/>
      <c r="E42" s="130"/>
      <c r="F42" s="130"/>
      <c r="G42" s="130"/>
      <c r="H42" s="130"/>
      <c r="I42" s="130"/>
      <c r="J42" s="130"/>
      <c r="K42" s="130"/>
    </row>
    <row r="43" ht="18.75" customHeight="1">
      <c r="A43" s="14"/>
      <c r="B43" s="130"/>
      <c r="C43" s="130"/>
      <c r="D43" s="130"/>
      <c r="E43" s="130"/>
      <c r="F43" s="130"/>
      <c r="G43" s="130"/>
      <c r="H43" s="130"/>
      <c r="I43" s="130"/>
      <c r="J43" s="130"/>
      <c r="K43" s="130"/>
    </row>
    <row r="44" ht="18.75" customHeight="1">
      <c r="A44" s="14"/>
      <c r="B44" s="130"/>
      <c r="C44" s="130"/>
      <c r="D44" s="130"/>
      <c r="E44" s="130"/>
      <c r="F44" s="130"/>
      <c r="G44" s="130"/>
      <c r="H44" s="130"/>
      <c r="I44" s="130"/>
      <c r="J44" s="130"/>
      <c r="K44" s="130"/>
    </row>
    <row r="45" ht="18.75" customHeight="1">
      <c r="A45" s="14"/>
      <c r="B45" s="130"/>
      <c r="C45" s="130"/>
      <c r="D45" s="130"/>
      <c r="E45" s="130"/>
      <c r="F45" s="130"/>
      <c r="G45" s="130"/>
      <c r="H45" s="130"/>
      <c r="I45" s="130"/>
      <c r="J45" s="130"/>
      <c r="K45" s="130"/>
    </row>
    <row r="46" ht="18.75" customHeight="1">
      <c r="A46" s="14"/>
      <c r="B46" s="130"/>
      <c r="C46" s="130"/>
      <c r="D46" s="130"/>
      <c r="E46" s="130"/>
      <c r="F46" s="130"/>
      <c r="G46" s="130"/>
      <c r="H46" s="130"/>
      <c r="I46" s="130"/>
      <c r="J46" s="130"/>
      <c r="K46" s="130"/>
    </row>
    <row r="47" ht="18.75" customHeight="1">
      <c r="A47" s="14"/>
      <c r="B47" s="130"/>
      <c r="C47" s="130"/>
      <c r="D47" s="130"/>
      <c r="E47" s="130"/>
      <c r="F47" s="130"/>
      <c r="G47" s="130"/>
      <c r="H47" s="130"/>
      <c r="I47" s="130"/>
      <c r="J47" s="130"/>
      <c r="K47" s="130"/>
    </row>
    <row r="48" ht="18.75" customHeight="1">
      <c r="A48" s="14"/>
      <c r="B48" s="130"/>
      <c r="C48" s="130"/>
      <c r="D48" s="130"/>
      <c r="E48" s="130"/>
      <c r="F48" s="130"/>
      <c r="G48" s="130"/>
      <c r="H48" s="130"/>
      <c r="I48" s="130"/>
      <c r="J48" s="130"/>
      <c r="K48" s="130"/>
    </row>
    <row r="49" ht="18.75" customHeight="1">
      <c r="A49" s="14"/>
      <c r="B49" s="130"/>
      <c r="C49" s="130"/>
      <c r="D49" s="130"/>
      <c r="E49" s="130"/>
      <c r="F49" s="130"/>
      <c r="G49" s="130"/>
      <c r="H49" s="130"/>
      <c r="I49" s="130"/>
      <c r="J49" s="130"/>
      <c r="K49" s="130"/>
    </row>
    <row r="50" ht="18.75" customHeight="1">
      <c r="A50" s="14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ht="18.75" customHeight="1">
      <c r="A51" s="14"/>
      <c r="B51" s="130"/>
      <c r="C51" s="130"/>
      <c r="D51" s="130"/>
      <c r="E51" s="130"/>
      <c r="F51" s="130"/>
      <c r="G51" s="130"/>
      <c r="H51" s="130"/>
      <c r="I51" s="130"/>
      <c r="J51" s="130"/>
      <c r="K51" s="130"/>
    </row>
    <row r="52" ht="18.75" customHeight="1">
      <c r="A52" s="14"/>
      <c r="B52" s="130"/>
      <c r="C52" s="130"/>
      <c r="D52" s="130"/>
      <c r="E52" s="130"/>
      <c r="F52" s="130"/>
      <c r="G52" s="130"/>
      <c r="H52" s="130"/>
      <c r="I52" s="130"/>
      <c r="J52" s="130"/>
      <c r="K52" s="130"/>
    </row>
    <row r="53" ht="18.75" customHeight="1">
      <c r="A53" s="14"/>
      <c r="B53" s="130"/>
      <c r="C53" s="130"/>
      <c r="D53" s="130"/>
      <c r="E53" s="130"/>
      <c r="F53" s="130"/>
      <c r="G53" s="130"/>
      <c r="H53" s="130"/>
      <c r="I53" s="130"/>
      <c r="J53" s="130"/>
      <c r="K53" s="130"/>
    </row>
    <row r="54" ht="18.75" customHeight="1">
      <c r="A54" s="14"/>
      <c r="B54" s="130"/>
      <c r="C54" s="130"/>
      <c r="D54" s="130"/>
      <c r="E54" s="130"/>
      <c r="F54" s="130"/>
      <c r="G54" s="130"/>
      <c r="H54" s="130"/>
      <c r="I54" s="130"/>
      <c r="J54" s="130"/>
      <c r="K54" s="130"/>
    </row>
    <row r="55" ht="18.75" customHeight="1">
      <c r="A55" s="14"/>
      <c r="B55" s="130"/>
      <c r="C55" s="130"/>
      <c r="D55" s="130"/>
      <c r="E55" s="130"/>
      <c r="F55" s="130"/>
      <c r="G55" s="130"/>
      <c r="H55" s="130"/>
      <c r="I55" s="130"/>
      <c r="J55" s="130"/>
      <c r="K55" s="130"/>
    </row>
    <row r="56" ht="18.75" customHeight="1">
      <c r="A56" s="14"/>
      <c r="B56" s="130"/>
      <c r="C56" s="130"/>
      <c r="D56" s="130"/>
      <c r="E56" s="130"/>
      <c r="F56" s="130"/>
      <c r="G56" s="130"/>
      <c r="H56" s="130"/>
      <c r="I56" s="130"/>
      <c r="J56" s="130"/>
      <c r="K56" s="130"/>
    </row>
    <row r="57" ht="18.75" customHeight="1">
      <c r="A57" s="14"/>
      <c r="B57" s="130"/>
      <c r="C57" s="130"/>
      <c r="D57" s="130"/>
      <c r="E57" s="130"/>
      <c r="F57" s="130"/>
      <c r="G57" s="130"/>
      <c r="H57" s="130"/>
      <c r="I57" s="130"/>
      <c r="J57" s="130"/>
      <c r="K57" s="130"/>
    </row>
    <row r="58" ht="18.75" customHeight="1">
      <c r="A58" s="14"/>
      <c r="B58" s="130"/>
      <c r="C58" s="130"/>
      <c r="D58" s="130"/>
      <c r="E58" s="130"/>
      <c r="F58" s="130"/>
      <c r="G58" s="130"/>
      <c r="H58" s="130"/>
      <c r="I58" s="130"/>
      <c r="J58" s="130"/>
      <c r="K58" s="130"/>
    </row>
    <row r="59" ht="18.75" customHeight="1">
      <c r="A59" s="14"/>
      <c r="B59" s="130"/>
      <c r="C59" s="130"/>
      <c r="D59" s="130"/>
      <c r="E59" s="130"/>
      <c r="F59" s="130"/>
      <c r="G59" s="130"/>
      <c r="H59" s="130"/>
      <c r="I59" s="130"/>
      <c r="J59" s="130"/>
      <c r="K59" s="130"/>
    </row>
    <row r="60" ht="18.75" customHeight="1">
      <c r="A60" s="14"/>
      <c r="B60" s="130"/>
      <c r="C60" s="130"/>
      <c r="D60" s="130"/>
      <c r="E60" s="130"/>
      <c r="F60" s="130"/>
      <c r="G60" s="130"/>
      <c r="H60" s="130"/>
      <c r="I60" s="130"/>
      <c r="J60" s="130"/>
      <c r="K60" s="130"/>
    </row>
    <row r="61" ht="18.75" customHeight="1">
      <c r="A61" s="14"/>
      <c r="B61" s="130"/>
      <c r="C61" s="130"/>
      <c r="D61" s="130"/>
      <c r="E61" s="130"/>
      <c r="F61" s="130"/>
      <c r="G61" s="130"/>
      <c r="H61" s="130"/>
      <c r="I61" s="130"/>
      <c r="J61" s="130"/>
      <c r="K61" s="130"/>
    </row>
    <row r="62" ht="18.75" customHeight="1">
      <c r="A62" s="14"/>
      <c r="B62" s="130"/>
      <c r="C62" s="130"/>
      <c r="D62" s="130"/>
      <c r="E62" s="130"/>
      <c r="F62" s="130"/>
      <c r="G62" s="130"/>
      <c r="H62" s="130"/>
      <c r="I62" s="130"/>
      <c r="J62" s="130"/>
      <c r="K62" s="130"/>
    </row>
    <row r="63" ht="18.75" customHeight="1">
      <c r="A63" s="14"/>
      <c r="B63" s="130"/>
      <c r="C63" s="130"/>
      <c r="D63" s="130"/>
      <c r="E63" s="130"/>
      <c r="F63" s="130"/>
      <c r="G63" s="130"/>
      <c r="H63" s="130"/>
      <c r="I63" s="130"/>
      <c r="J63" s="130"/>
      <c r="K63" s="130"/>
    </row>
    <row r="64" ht="18.75" customHeight="1">
      <c r="A64" s="14"/>
      <c r="B64" s="130"/>
      <c r="C64" s="130"/>
      <c r="D64" s="130"/>
      <c r="E64" s="130"/>
      <c r="F64" s="130"/>
      <c r="G64" s="130"/>
      <c r="H64" s="130"/>
      <c r="I64" s="130"/>
      <c r="J64" s="130"/>
      <c r="K64" s="130"/>
    </row>
    <row r="65" ht="18.75" customHeight="1">
      <c r="A65" s="14"/>
      <c r="B65" s="130"/>
      <c r="C65" s="130"/>
      <c r="D65" s="130"/>
      <c r="E65" s="130"/>
      <c r="F65" s="130"/>
      <c r="G65" s="130"/>
      <c r="H65" s="130"/>
      <c r="I65" s="130"/>
      <c r="J65" s="130"/>
      <c r="K65" s="130"/>
    </row>
    <row r="66" ht="18.75" customHeight="1">
      <c r="A66" s="14"/>
      <c r="B66" s="130"/>
      <c r="C66" s="130"/>
      <c r="D66" s="130"/>
      <c r="E66" s="130"/>
      <c r="F66" s="130"/>
      <c r="G66" s="130"/>
      <c r="H66" s="130"/>
      <c r="I66" s="130"/>
      <c r="J66" s="130"/>
      <c r="K66" s="130"/>
    </row>
    <row r="67" ht="18.75" customHeight="1">
      <c r="A67" s="14"/>
      <c r="B67" s="130"/>
      <c r="C67" s="130"/>
      <c r="D67" s="130"/>
      <c r="E67" s="130"/>
      <c r="F67" s="130"/>
      <c r="G67" s="130"/>
      <c r="H67" s="130"/>
      <c r="I67" s="130"/>
      <c r="J67" s="130"/>
      <c r="K67" s="130"/>
    </row>
    <row r="68" ht="18.75" customHeight="1">
      <c r="A68" s="14"/>
      <c r="B68" s="130"/>
      <c r="C68" s="130"/>
      <c r="D68" s="130"/>
      <c r="E68" s="130"/>
      <c r="F68" s="130"/>
      <c r="G68" s="130"/>
      <c r="H68" s="130"/>
      <c r="I68" s="130"/>
      <c r="J68" s="130"/>
      <c r="K68" s="130"/>
    </row>
    <row r="69" ht="18.75" customHeight="1">
      <c r="A69" s="14"/>
      <c r="B69" s="130"/>
      <c r="C69" s="130"/>
      <c r="D69" s="130"/>
      <c r="E69" s="130"/>
      <c r="F69" s="130"/>
      <c r="G69" s="130"/>
      <c r="H69" s="130"/>
      <c r="I69" s="130"/>
      <c r="J69" s="130"/>
      <c r="K69" s="130"/>
    </row>
    <row r="70" ht="18.75" customHeight="1">
      <c r="A70" s="14"/>
      <c r="B70" s="130"/>
      <c r="C70" s="130"/>
      <c r="D70" s="130"/>
      <c r="E70" s="130"/>
      <c r="F70" s="130"/>
      <c r="G70" s="130"/>
      <c r="H70" s="130"/>
      <c r="I70" s="130"/>
      <c r="J70" s="130"/>
      <c r="K70" s="130"/>
    </row>
    <row r="71" ht="18.75" customHeight="1">
      <c r="A71" s="14"/>
      <c r="B71" s="130"/>
      <c r="C71" s="130"/>
      <c r="D71" s="130"/>
      <c r="E71" s="130"/>
      <c r="F71" s="130"/>
      <c r="G71" s="130"/>
      <c r="H71" s="130"/>
      <c r="I71" s="130"/>
      <c r="J71" s="130"/>
      <c r="K71" s="130"/>
    </row>
    <row r="72" ht="18.75" customHeight="1">
      <c r="A72" s="14"/>
      <c r="B72" s="130"/>
      <c r="C72" s="130"/>
      <c r="D72" s="130"/>
      <c r="E72" s="130"/>
      <c r="F72" s="130"/>
      <c r="G72" s="130"/>
      <c r="H72" s="130"/>
      <c r="I72" s="130"/>
      <c r="J72" s="130"/>
      <c r="K72" s="130"/>
    </row>
    <row r="73" ht="18.75" customHeight="1">
      <c r="A73" s="14"/>
      <c r="B73" s="130"/>
      <c r="C73" s="130"/>
      <c r="D73" s="130"/>
      <c r="E73" s="130"/>
      <c r="F73" s="130"/>
      <c r="G73" s="130"/>
      <c r="H73" s="130"/>
      <c r="I73" s="130"/>
      <c r="J73" s="130"/>
      <c r="K73" s="130"/>
    </row>
    <row r="74" ht="18.75" customHeight="1">
      <c r="A74" s="14"/>
      <c r="B74" s="130"/>
      <c r="C74" s="130"/>
      <c r="D74" s="130"/>
      <c r="E74" s="130"/>
      <c r="F74" s="130"/>
      <c r="G74" s="130"/>
      <c r="H74" s="130"/>
      <c r="I74" s="130"/>
      <c r="J74" s="130"/>
      <c r="K74" s="130"/>
    </row>
    <row r="75" ht="18.75" customHeight="1">
      <c r="A75" s="14"/>
      <c r="B75" s="130"/>
      <c r="C75" s="130"/>
      <c r="D75" s="130"/>
      <c r="E75" s="130"/>
      <c r="F75" s="130"/>
      <c r="G75" s="130"/>
      <c r="H75" s="130"/>
      <c r="I75" s="130"/>
      <c r="J75" s="130"/>
      <c r="K75" s="130"/>
    </row>
    <row r="76" ht="18.75" customHeight="1">
      <c r="A76" s="14"/>
      <c r="B76" s="130"/>
      <c r="C76" s="130"/>
      <c r="D76" s="130"/>
      <c r="E76" s="130"/>
      <c r="F76" s="130"/>
      <c r="G76" s="130"/>
      <c r="H76" s="130"/>
      <c r="I76" s="130"/>
      <c r="J76" s="130"/>
      <c r="K76" s="130"/>
    </row>
    <row r="77" ht="18.75" customHeight="1">
      <c r="A77" s="14"/>
      <c r="B77" s="130"/>
      <c r="C77" s="130"/>
      <c r="D77" s="130"/>
      <c r="E77" s="130"/>
      <c r="F77" s="130"/>
      <c r="G77" s="130"/>
      <c r="H77" s="130"/>
      <c r="I77" s="130"/>
      <c r="J77" s="130"/>
      <c r="K77" s="130"/>
    </row>
    <row r="78" ht="18.75" customHeight="1">
      <c r="A78" s="14"/>
      <c r="B78" s="130"/>
      <c r="C78" s="130"/>
      <c r="D78" s="130"/>
      <c r="E78" s="130"/>
      <c r="F78" s="130"/>
      <c r="G78" s="130"/>
      <c r="H78" s="130"/>
      <c r="I78" s="130"/>
      <c r="J78" s="130"/>
      <c r="K78" s="130"/>
    </row>
    <row r="79" ht="18.75" customHeight="1">
      <c r="A79" s="14"/>
      <c r="B79" s="130"/>
      <c r="C79" s="130"/>
      <c r="D79" s="130"/>
      <c r="E79" s="130"/>
      <c r="F79" s="130"/>
      <c r="G79" s="130"/>
      <c r="H79" s="130"/>
      <c r="I79" s="130"/>
      <c r="J79" s="130"/>
      <c r="K79" s="130"/>
    </row>
    <row r="80" ht="18.75" customHeight="1">
      <c r="A80" s="14"/>
      <c r="B80" s="130"/>
      <c r="C80" s="130"/>
      <c r="D80" s="130"/>
      <c r="E80" s="130"/>
      <c r="F80" s="130"/>
      <c r="G80" s="130"/>
      <c r="H80" s="130"/>
      <c r="I80" s="130"/>
      <c r="J80" s="130"/>
      <c r="K80" s="130"/>
    </row>
    <row r="81" ht="18.75" customHeight="1">
      <c r="A81" s="14"/>
      <c r="B81" s="130"/>
      <c r="C81" s="130"/>
      <c r="D81" s="130"/>
      <c r="E81" s="130"/>
      <c r="F81" s="130"/>
      <c r="G81" s="130"/>
      <c r="H81" s="130"/>
      <c r="I81" s="130"/>
      <c r="J81" s="130"/>
      <c r="K81" s="130"/>
    </row>
    <row r="82" ht="18.75" customHeight="1">
      <c r="A82" s="14"/>
      <c r="B82" s="130"/>
      <c r="C82" s="130"/>
      <c r="D82" s="130"/>
      <c r="E82" s="130"/>
      <c r="F82" s="130"/>
      <c r="G82" s="130"/>
      <c r="H82" s="130"/>
      <c r="I82" s="130"/>
      <c r="J82" s="130"/>
      <c r="K82" s="130"/>
    </row>
    <row r="83" ht="18.75" customHeight="1">
      <c r="A83" s="14"/>
      <c r="B83" s="130"/>
      <c r="C83" s="130"/>
      <c r="D83" s="130"/>
      <c r="E83" s="130"/>
      <c r="F83" s="130"/>
      <c r="G83" s="130"/>
      <c r="H83" s="130"/>
      <c r="I83" s="130"/>
      <c r="J83" s="130"/>
      <c r="K83" s="130"/>
    </row>
    <row r="84" ht="18.75" customHeight="1">
      <c r="A84" s="14"/>
      <c r="B84" s="130"/>
      <c r="C84" s="130"/>
      <c r="D84" s="130"/>
      <c r="E84" s="130"/>
      <c r="F84" s="130"/>
      <c r="G84" s="130"/>
      <c r="H84" s="130"/>
      <c r="I84" s="130"/>
      <c r="J84" s="130"/>
      <c r="K84" s="130"/>
    </row>
    <row r="85" ht="18.75" customHeight="1">
      <c r="A85" s="14"/>
      <c r="B85" s="130"/>
      <c r="C85" s="130"/>
      <c r="D85" s="130"/>
      <c r="E85" s="130"/>
      <c r="F85" s="130"/>
      <c r="G85" s="130"/>
      <c r="H85" s="130"/>
      <c r="I85" s="130"/>
      <c r="J85" s="130"/>
      <c r="K85" s="130"/>
    </row>
    <row r="86" ht="18.75" customHeight="1">
      <c r="A86" s="14"/>
      <c r="B86" s="130"/>
      <c r="C86" s="130"/>
      <c r="D86" s="130"/>
      <c r="E86" s="130"/>
      <c r="F86" s="130"/>
      <c r="G86" s="130"/>
      <c r="H86" s="130"/>
      <c r="I86" s="130"/>
      <c r="J86" s="130"/>
      <c r="K86" s="130"/>
    </row>
    <row r="87" ht="18.75" customHeight="1">
      <c r="A87" s="14"/>
      <c r="B87" s="130"/>
      <c r="C87" s="130"/>
      <c r="D87" s="130"/>
      <c r="E87" s="130"/>
      <c r="F87" s="130"/>
      <c r="G87" s="130"/>
      <c r="H87" s="130"/>
      <c r="I87" s="130"/>
      <c r="J87" s="130"/>
      <c r="K87" s="130"/>
    </row>
    <row r="88" ht="18.75" customHeight="1">
      <c r="A88" s="14"/>
      <c r="B88" s="130"/>
      <c r="C88" s="130"/>
      <c r="D88" s="130"/>
      <c r="E88" s="130"/>
      <c r="F88" s="130"/>
      <c r="G88" s="130"/>
      <c r="H88" s="130"/>
      <c r="I88" s="130"/>
      <c r="J88" s="130"/>
      <c r="K88" s="130"/>
    </row>
    <row r="89" ht="18.75" customHeight="1">
      <c r="A89" s="14"/>
      <c r="B89" s="130"/>
      <c r="C89" s="130"/>
      <c r="D89" s="130"/>
      <c r="E89" s="130"/>
      <c r="F89" s="130"/>
      <c r="G89" s="130"/>
      <c r="H89" s="130"/>
      <c r="I89" s="130"/>
      <c r="J89" s="130"/>
      <c r="K89" s="130"/>
    </row>
    <row r="90" ht="18.75" customHeight="1">
      <c r="A90" s="14"/>
      <c r="B90" s="130"/>
      <c r="C90" s="130"/>
      <c r="D90" s="130"/>
      <c r="E90" s="130"/>
      <c r="F90" s="130"/>
      <c r="G90" s="130"/>
      <c r="H90" s="130"/>
      <c r="I90" s="130"/>
      <c r="J90" s="130"/>
      <c r="K90" s="130"/>
    </row>
    <row r="91" ht="18.75" customHeight="1">
      <c r="A91" s="14"/>
      <c r="B91" s="130"/>
      <c r="C91" s="130"/>
      <c r="D91" s="130"/>
      <c r="E91" s="130"/>
      <c r="F91" s="130"/>
      <c r="G91" s="130"/>
      <c r="H91" s="130"/>
      <c r="I91" s="130"/>
      <c r="J91" s="130"/>
      <c r="K91" s="130"/>
    </row>
    <row r="92" ht="18.75" customHeight="1">
      <c r="A92" s="14"/>
      <c r="B92" s="130"/>
      <c r="C92" s="130"/>
      <c r="D92" s="130"/>
      <c r="E92" s="130"/>
      <c r="F92" s="130"/>
      <c r="G92" s="130"/>
      <c r="H92" s="130"/>
      <c r="I92" s="130"/>
      <c r="J92" s="130"/>
      <c r="K92" s="130"/>
    </row>
    <row r="93" ht="18.75" customHeight="1">
      <c r="A93" s="14"/>
      <c r="B93" s="130"/>
      <c r="C93" s="130"/>
      <c r="D93" s="130"/>
      <c r="E93" s="130"/>
      <c r="F93" s="130"/>
      <c r="G93" s="130"/>
      <c r="H93" s="130"/>
      <c r="I93" s="130"/>
      <c r="J93" s="130"/>
      <c r="K93" s="130"/>
    </row>
    <row r="94" ht="18.75" customHeight="1">
      <c r="A94" s="14"/>
      <c r="B94" s="130"/>
      <c r="C94" s="130"/>
      <c r="D94" s="130"/>
      <c r="E94" s="130"/>
      <c r="F94" s="130"/>
      <c r="G94" s="130"/>
      <c r="H94" s="130"/>
      <c r="I94" s="130"/>
      <c r="J94" s="130"/>
      <c r="K94" s="130"/>
    </row>
    <row r="95" ht="18.75" customHeight="1">
      <c r="A95" s="14"/>
      <c r="B95" s="130"/>
      <c r="C95" s="130"/>
      <c r="D95" s="130"/>
      <c r="E95" s="130"/>
      <c r="F95" s="130"/>
      <c r="G95" s="130"/>
      <c r="H95" s="130"/>
      <c r="I95" s="130"/>
      <c r="J95" s="130"/>
      <c r="K95" s="130"/>
    </row>
    <row r="96" ht="18.75" customHeight="1">
      <c r="A96" s="14"/>
      <c r="B96" s="130"/>
      <c r="C96" s="130"/>
      <c r="D96" s="130"/>
      <c r="E96" s="130"/>
      <c r="F96" s="130"/>
      <c r="G96" s="130"/>
      <c r="H96" s="130"/>
      <c r="I96" s="130"/>
      <c r="J96" s="130"/>
      <c r="K96" s="130"/>
    </row>
    <row r="97" ht="18.75" customHeight="1">
      <c r="A97" s="14"/>
      <c r="B97" s="130"/>
      <c r="C97" s="130"/>
      <c r="D97" s="130"/>
      <c r="E97" s="130"/>
      <c r="F97" s="130"/>
      <c r="G97" s="130"/>
      <c r="H97" s="130"/>
      <c r="I97" s="130"/>
      <c r="J97" s="130"/>
      <c r="K97" s="130"/>
    </row>
    <row r="98" ht="18.75" customHeight="1">
      <c r="A98" s="14"/>
      <c r="B98" s="130"/>
      <c r="C98" s="130"/>
      <c r="D98" s="130"/>
      <c r="E98" s="130"/>
      <c r="F98" s="130"/>
      <c r="G98" s="130"/>
      <c r="H98" s="130"/>
      <c r="I98" s="130"/>
      <c r="J98" s="130"/>
      <c r="K98" s="130"/>
    </row>
    <row r="99" ht="18.75" customHeight="1">
      <c r="A99" s="14"/>
      <c r="B99" s="130"/>
      <c r="C99" s="130"/>
      <c r="D99" s="130"/>
      <c r="E99" s="130"/>
      <c r="F99" s="130"/>
      <c r="G99" s="130"/>
      <c r="H99" s="130"/>
      <c r="I99" s="130"/>
      <c r="J99" s="130"/>
      <c r="K99" s="130"/>
    </row>
    <row r="100" ht="18.75" customHeight="1">
      <c r="A100" s="14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</row>
  </sheetData>
  <mergeCells count="1">
    <mergeCell ref="A1:C1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86"/>
    <col customWidth="1" min="2" max="2" width="16.29"/>
    <col customWidth="1" min="3" max="3" width="20.0"/>
    <col customWidth="1" min="4" max="4" width="10.86"/>
    <col customWidth="1" min="5" max="6" width="9.14"/>
    <col customWidth="1" min="7" max="11" width="8.0"/>
  </cols>
  <sheetData>
    <row r="1" ht="30.0" customHeight="1">
      <c r="A1" s="46" t="s">
        <v>287</v>
      </c>
      <c r="E1" s="80"/>
      <c r="F1" s="3"/>
      <c r="G1" s="3"/>
      <c r="H1" s="3"/>
      <c r="I1" s="3"/>
      <c r="J1" s="3"/>
      <c r="K1" s="3"/>
    </row>
    <row r="2" ht="20.25" customHeight="1">
      <c r="A2" s="136" t="s">
        <v>288</v>
      </c>
      <c r="E2" s="3"/>
      <c r="F2" s="3"/>
      <c r="G2" s="3"/>
      <c r="H2" s="3"/>
      <c r="I2" s="3"/>
      <c r="J2" s="3"/>
      <c r="K2" s="3"/>
    </row>
    <row r="3" ht="36.0" customHeight="1">
      <c r="A3" s="5" t="s">
        <v>289</v>
      </c>
      <c r="B3" s="5" t="s">
        <v>290</v>
      </c>
      <c r="C3" s="5" t="s">
        <v>291</v>
      </c>
      <c r="D3" s="5" t="s">
        <v>292</v>
      </c>
      <c r="E3" s="137"/>
      <c r="F3" s="137"/>
      <c r="G3" s="137"/>
      <c r="H3" s="137"/>
      <c r="I3" s="137"/>
      <c r="J3" s="137"/>
      <c r="K3" s="137"/>
    </row>
    <row r="4" ht="15.0" customHeight="1">
      <c r="A4" s="42">
        <v>1.0</v>
      </c>
      <c r="B4" s="42">
        <v>2.0</v>
      </c>
      <c r="C4" s="42">
        <v>3.0</v>
      </c>
      <c r="D4" s="42">
        <v>4.0</v>
      </c>
      <c r="E4" s="3"/>
      <c r="F4" s="3"/>
      <c r="G4" s="3"/>
      <c r="H4" s="3"/>
      <c r="I4" s="3"/>
      <c r="J4" s="3"/>
      <c r="K4" s="3"/>
    </row>
    <row r="5" ht="18.75" customHeight="1">
      <c r="A5" s="71" t="s">
        <v>293</v>
      </c>
      <c r="B5" s="133"/>
      <c r="C5" s="8">
        <v>0.0</v>
      </c>
      <c r="D5" s="8"/>
      <c r="E5" s="20"/>
      <c r="F5" s="20"/>
      <c r="G5" s="20"/>
      <c r="H5" s="20"/>
      <c r="I5" s="20"/>
      <c r="J5" s="20"/>
      <c r="K5" s="20"/>
    </row>
    <row r="6" ht="22.5" customHeight="1">
      <c r="A6" s="71" t="s">
        <v>294</v>
      </c>
      <c r="B6" s="133"/>
      <c r="C6" s="8">
        <v>0.0</v>
      </c>
      <c r="D6" s="77"/>
      <c r="E6" s="20"/>
      <c r="F6" s="20"/>
      <c r="G6" s="20"/>
      <c r="H6" s="20"/>
      <c r="I6" s="20"/>
      <c r="J6" s="20"/>
      <c r="K6" s="20"/>
    </row>
    <row r="7" ht="18.75" customHeight="1">
      <c r="A7" s="71" t="s">
        <v>295</v>
      </c>
      <c r="B7" s="133"/>
      <c r="C7" s="8">
        <v>0.0</v>
      </c>
      <c r="D7" s="133"/>
      <c r="E7" s="20"/>
      <c r="F7" s="20"/>
      <c r="G7" s="20"/>
      <c r="H7" s="20"/>
      <c r="I7" s="20"/>
      <c r="J7" s="20"/>
      <c r="K7" s="20"/>
    </row>
    <row r="8" ht="19.5" customHeight="1">
      <c r="A8" s="71" t="s">
        <v>296</v>
      </c>
      <c r="B8" s="133"/>
      <c r="C8" s="8">
        <v>0.0</v>
      </c>
      <c r="D8" s="8"/>
      <c r="E8" s="20"/>
      <c r="F8" s="20"/>
      <c r="G8" s="20"/>
      <c r="H8" s="20"/>
      <c r="I8" s="20"/>
      <c r="J8" s="20"/>
      <c r="K8" s="20"/>
    </row>
    <row r="9" ht="23.25" customHeight="1">
      <c r="A9" s="71" t="s">
        <v>297</v>
      </c>
      <c r="B9" s="133"/>
      <c r="C9" s="8">
        <v>0.0</v>
      </c>
      <c r="D9" s="77"/>
      <c r="E9" s="20"/>
      <c r="F9" s="20"/>
      <c r="G9" s="20"/>
      <c r="H9" s="20"/>
      <c r="I9" s="20"/>
      <c r="J9" s="20"/>
      <c r="K9" s="20"/>
    </row>
    <row r="10" ht="21.75" customHeight="1">
      <c r="A10" s="71" t="s">
        <v>298</v>
      </c>
      <c r="B10" s="133"/>
      <c r="C10" s="8">
        <v>0.0</v>
      </c>
      <c r="D10" s="138"/>
      <c r="E10" s="86"/>
      <c r="F10" s="86"/>
      <c r="G10" s="86"/>
      <c r="H10" s="86"/>
      <c r="I10" s="86"/>
      <c r="J10" s="86"/>
      <c r="K10" s="86"/>
    </row>
    <row r="11" ht="22.5" customHeight="1">
      <c r="A11" s="71" t="s">
        <v>299</v>
      </c>
      <c r="B11" s="133"/>
      <c r="C11" s="8">
        <v>0.0</v>
      </c>
      <c r="D11" s="77"/>
      <c r="E11" s="20"/>
      <c r="F11" s="20"/>
      <c r="G11" s="20"/>
      <c r="H11" s="20"/>
      <c r="I11" s="20"/>
      <c r="J11" s="20"/>
      <c r="K11" s="20"/>
    </row>
    <row r="12" ht="21.75" customHeight="1">
      <c r="A12" s="71" t="s">
        <v>300</v>
      </c>
      <c r="B12" s="133"/>
      <c r="C12" s="8">
        <v>0.0</v>
      </c>
      <c r="D12" s="77"/>
      <c r="E12" s="20"/>
      <c r="F12" s="20"/>
      <c r="G12" s="20"/>
      <c r="H12" s="20"/>
      <c r="I12" s="20"/>
      <c r="J12" s="20"/>
      <c r="K12" s="20"/>
    </row>
    <row r="13" ht="22.5" customHeight="1">
      <c r="A13" s="71" t="s">
        <v>301</v>
      </c>
      <c r="B13" s="133"/>
      <c r="C13" s="8">
        <v>0.0</v>
      </c>
      <c r="D13" s="129"/>
      <c r="E13" s="90"/>
      <c r="F13" s="90"/>
      <c r="G13" s="90"/>
      <c r="H13" s="90"/>
      <c r="I13" s="90"/>
      <c r="J13" s="90"/>
      <c r="K13" s="90"/>
    </row>
    <row r="14" ht="35.25" customHeight="1">
      <c r="A14" s="134" t="s">
        <v>302</v>
      </c>
      <c r="B14" s="133"/>
      <c r="C14" s="8">
        <v>0.0</v>
      </c>
      <c r="D14" s="8"/>
      <c r="E14" s="20"/>
      <c r="F14" s="20"/>
      <c r="G14" s="20"/>
      <c r="H14" s="20"/>
      <c r="I14" s="20"/>
      <c r="J14" s="20"/>
      <c r="K14" s="20"/>
    </row>
    <row r="15" ht="22.5" customHeight="1">
      <c r="A15" s="71" t="s">
        <v>303</v>
      </c>
      <c r="B15" s="133"/>
      <c r="C15" s="8">
        <v>0.0</v>
      </c>
      <c r="D15" s="8"/>
      <c r="E15" s="20"/>
      <c r="F15" s="20"/>
      <c r="G15" s="20"/>
      <c r="H15" s="20"/>
      <c r="I15" s="20"/>
      <c r="J15" s="20"/>
      <c r="K15" s="20"/>
    </row>
    <row r="16" ht="33.0" customHeight="1">
      <c r="A16" s="71" t="s">
        <v>304</v>
      </c>
      <c r="B16" s="133"/>
      <c r="C16" s="8">
        <v>0.0</v>
      </c>
      <c r="D16" s="77"/>
      <c r="E16" s="20"/>
      <c r="F16" s="20"/>
      <c r="G16" s="20"/>
      <c r="H16" s="20"/>
      <c r="I16" s="20"/>
      <c r="J16" s="20"/>
      <c r="K16" s="20"/>
    </row>
    <row r="17" ht="21.0" customHeight="1">
      <c r="A17" s="71" t="s">
        <v>305</v>
      </c>
      <c r="B17" s="133"/>
      <c r="C17" s="8">
        <v>0.0</v>
      </c>
      <c r="D17" s="8"/>
      <c r="E17" s="20"/>
      <c r="F17" s="20"/>
      <c r="G17" s="20"/>
      <c r="H17" s="20"/>
      <c r="I17" s="20"/>
      <c r="J17" s="20"/>
      <c r="K17" s="20"/>
    </row>
    <row r="18" ht="21.75" customHeight="1">
      <c r="A18" s="71" t="s">
        <v>306</v>
      </c>
      <c r="B18" s="133"/>
      <c r="C18" s="8">
        <v>0.0</v>
      </c>
      <c r="D18" s="8"/>
      <c r="E18" s="20"/>
      <c r="F18" s="20"/>
      <c r="G18" s="20"/>
      <c r="H18" s="20"/>
      <c r="I18" s="20"/>
      <c r="J18" s="20"/>
      <c r="K18" s="20"/>
    </row>
    <row r="19" ht="35.25" customHeight="1">
      <c r="A19" s="71" t="s">
        <v>307</v>
      </c>
      <c r="B19" s="133"/>
      <c r="C19" s="8">
        <v>0.0</v>
      </c>
      <c r="D19" s="8"/>
      <c r="E19" s="20"/>
      <c r="F19" s="20"/>
      <c r="G19" s="20"/>
      <c r="H19" s="20"/>
      <c r="I19" s="20"/>
      <c r="J19" s="20"/>
      <c r="K19" s="20"/>
    </row>
    <row r="20" ht="25.5" customHeight="1">
      <c r="A20" s="71" t="s">
        <v>308</v>
      </c>
      <c r="B20" s="133"/>
      <c r="C20" s="8">
        <v>0.0</v>
      </c>
      <c r="D20" s="138"/>
      <c r="E20" s="6"/>
      <c r="F20" s="6"/>
      <c r="G20" s="6"/>
      <c r="H20" s="6"/>
      <c r="I20" s="6"/>
      <c r="J20" s="6"/>
      <c r="K20" s="6"/>
    </row>
    <row r="21" ht="22.5" customHeight="1">
      <c r="A21" s="71" t="s">
        <v>309</v>
      </c>
      <c r="B21" s="133"/>
      <c r="C21" s="8">
        <v>0.0</v>
      </c>
      <c r="D21" s="133"/>
      <c r="E21" s="3"/>
      <c r="F21" s="3"/>
      <c r="G21" s="3"/>
      <c r="H21" s="3"/>
      <c r="I21" s="3"/>
      <c r="J21" s="3"/>
      <c r="K21" s="3"/>
    </row>
    <row r="22" ht="24.0" customHeight="1">
      <c r="A22" s="71" t="s">
        <v>310</v>
      </c>
      <c r="B22" s="133"/>
      <c r="C22" s="8">
        <v>0.0</v>
      </c>
      <c r="D22" s="138"/>
      <c r="E22" s="3"/>
      <c r="F22" s="3"/>
      <c r="G22" s="3"/>
      <c r="H22" s="3"/>
      <c r="I22" s="3"/>
      <c r="J22" s="3"/>
      <c r="K22" s="3"/>
    </row>
    <row r="23" ht="21.0" customHeight="1">
      <c r="A23" s="71" t="s">
        <v>311</v>
      </c>
      <c r="B23" s="133"/>
      <c r="C23" s="8">
        <v>0.0</v>
      </c>
      <c r="D23" s="138"/>
      <c r="E23" s="3"/>
      <c r="F23" s="3"/>
      <c r="G23" s="3"/>
      <c r="H23" s="3"/>
      <c r="I23" s="3"/>
      <c r="J23" s="3"/>
      <c r="K23" s="3"/>
    </row>
    <row r="24" ht="21.0" customHeight="1">
      <c r="A24" s="71" t="s">
        <v>312</v>
      </c>
      <c r="B24" s="133"/>
      <c r="C24" s="8">
        <v>0.0</v>
      </c>
      <c r="D24" s="133"/>
      <c r="E24" s="3"/>
      <c r="F24" s="3"/>
      <c r="G24" s="3"/>
      <c r="H24" s="3"/>
      <c r="I24" s="3"/>
      <c r="J24" s="3"/>
      <c r="K24" s="3"/>
    </row>
    <row r="25" ht="21.0" customHeight="1">
      <c r="A25" s="71" t="s">
        <v>313</v>
      </c>
      <c r="B25" s="133"/>
      <c r="C25" s="8">
        <v>0.0</v>
      </c>
      <c r="D25" s="138"/>
      <c r="E25" s="3"/>
      <c r="F25" s="3"/>
      <c r="G25" s="3"/>
      <c r="H25" s="3"/>
      <c r="I25" s="3"/>
      <c r="J25" s="3"/>
      <c r="K25" s="3"/>
    </row>
    <row r="26" ht="21.0" customHeight="1">
      <c r="A26" s="71" t="s">
        <v>314</v>
      </c>
      <c r="B26" s="133"/>
      <c r="C26" s="8">
        <v>0.0</v>
      </c>
      <c r="D26" s="138"/>
      <c r="E26" s="3"/>
      <c r="F26" s="3"/>
      <c r="G26" s="3"/>
      <c r="H26" s="3"/>
      <c r="I26" s="3"/>
      <c r="J26" s="3"/>
      <c r="K26" s="3"/>
    </row>
    <row r="27" ht="24.0" customHeight="1">
      <c r="A27" s="71" t="s">
        <v>315</v>
      </c>
      <c r="B27" s="133"/>
      <c r="C27" s="8">
        <v>0.0</v>
      </c>
      <c r="D27" s="138"/>
      <c r="E27" s="3"/>
      <c r="F27" s="3"/>
      <c r="G27" s="3"/>
      <c r="H27" s="3"/>
      <c r="I27" s="3"/>
      <c r="J27" s="3"/>
      <c r="K27" s="3"/>
    </row>
    <row r="28" ht="24.0" customHeight="1">
      <c r="A28" s="71" t="s">
        <v>316</v>
      </c>
      <c r="B28" s="133"/>
      <c r="C28" s="8">
        <v>0.0</v>
      </c>
      <c r="D28" s="138"/>
      <c r="E28" s="3"/>
      <c r="F28" s="3"/>
      <c r="G28" s="3"/>
      <c r="H28" s="3"/>
      <c r="I28" s="3"/>
      <c r="J28" s="3"/>
      <c r="K28" s="3"/>
    </row>
    <row r="29" ht="24.0" customHeight="1">
      <c r="A29" s="71" t="s">
        <v>317</v>
      </c>
      <c r="B29" s="133"/>
      <c r="C29" s="8">
        <v>0.0</v>
      </c>
      <c r="D29" s="133"/>
      <c r="E29" s="3"/>
      <c r="F29" s="3"/>
      <c r="G29" s="3"/>
      <c r="H29" s="3"/>
      <c r="I29" s="3"/>
      <c r="J29" s="3"/>
      <c r="K29" s="3"/>
    </row>
    <row r="30" ht="31.5" customHeight="1">
      <c r="A30" s="71" t="s">
        <v>318</v>
      </c>
      <c r="B30" s="133"/>
      <c r="C30" s="8">
        <v>0.0</v>
      </c>
      <c r="D30" s="138"/>
      <c r="E30" s="3"/>
      <c r="F30" s="3"/>
      <c r="G30" s="3"/>
      <c r="H30" s="3"/>
      <c r="I30" s="3"/>
      <c r="J30" s="3"/>
      <c r="K30" s="3"/>
    </row>
    <row r="31" ht="36.0" customHeight="1">
      <c r="A31" s="71" t="s">
        <v>319</v>
      </c>
      <c r="B31" s="133"/>
      <c r="C31" s="8">
        <v>0.0</v>
      </c>
      <c r="D31" s="138"/>
      <c r="E31" s="3"/>
      <c r="F31" s="3"/>
      <c r="G31" s="3"/>
      <c r="H31" s="3"/>
      <c r="I31" s="3"/>
      <c r="J31" s="3"/>
      <c r="K31" s="3"/>
    </row>
    <row r="32" ht="24.0" customHeight="1">
      <c r="A32" s="71" t="s">
        <v>320</v>
      </c>
      <c r="B32" s="133"/>
      <c r="C32" s="8">
        <v>0.0</v>
      </c>
      <c r="D32" s="138"/>
      <c r="E32" s="3"/>
      <c r="F32" s="3"/>
      <c r="G32" s="3"/>
      <c r="H32" s="3"/>
      <c r="I32" s="3"/>
      <c r="J32" s="3"/>
      <c r="K32" s="3"/>
    </row>
    <row r="33" ht="58.5" customHeight="1">
      <c r="A33" s="71" t="s">
        <v>321</v>
      </c>
      <c r="B33" s="133"/>
      <c r="C33" s="8">
        <v>0.0</v>
      </c>
      <c r="D33" s="133"/>
      <c r="E33" s="3"/>
      <c r="F33" s="3"/>
      <c r="G33" s="3"/>
      <c r="H33" s="3"/>
      <c r="I33" s="3"/>
      <c r="J33" s="3"/>
      <c r="K33" s="3"/>
    </row>
    <row r="34" ht="21.0" customHeight="1">
      <c r="A34" s="71" t="s">
        <v>322</v>
      </c>
      <c r="B34" s="133"/>
      <c r="C34" s="8">
        <v>0.0</v>
      </c>
      <c r="D34" s="133"/>
      <c r="E34" s="3"/>
      <c r="F34" s="3"/>
      <c r="G34" s="3"/>
      <c r="H34" s="3"/>
      <c r="I34" s="3"/>
      <c r="J34" s="3"/>
      <c r="K34" s="3"/>
    </row>
    <row r="35" ht="21.0" customHeight="1">
      <c r="A35" s="71" t="s">
        <v>323</v>
      </c>
      <c r="B35" s="133"/>
      <c r="C35" s="8">
        <v>0.0</v>
      </c>
      <c r="D35" s="133"/>
      <c r="E35" s="3"/>
      <c r="F35" s="3"/>
      <c r="G35" s="3"/>
      <c r="H35" s="3"/>
      <c r="I35" s="3"/>
      <c r="J35" s="3"/>
      <c r="K35" s="3"/>
    </row>
    <row r="36" ht="21.0" customHeight="1">
      <c r="A36" s="71" t="s">
        <v>324</v>
      </c>
      <c r="B36" s="133"/>
      <c r="C36" s="8">
        <v>0.0</v>
      </c>
      <c r="D36" s="138"/>
      <c r="E36" s="3"/>
      <c r="F36" s="3"/>
      <c r="G36" s="3"/>
      <c r="H36" s="3"/>
      <c r="I36" s="3"/>
      <c r="J36" s="3"/>
      <c r="K36" s="3"/>
    </row>
    <row r="37" ht="21.0" customHeight="1">
      <c r="A37" s="71" t="s">
        <v>325</v>
      </c>
      <c r="B37" s="133"/>
      <c r="C37" s="8">
        <v>0.0</v>
      </c>
      <c r="D37" s="138"/>
      <c r="E37" s="3"/>
      <c r="F37" s="3"/>
      <c r="G37" s="3"/>
      <c r="H37" s="3"/>
      <c r="I37" s="3"/>
      <c r="J37" s="3"/>
      <c r="K37" s="3"/>
    </row>
    <row r="38" ht="21.0" customHeight="1">
      <c r="A38" s="71"/>
      <c r="B38" s="133"/>
      <c r="C38" s="8">
        <v>0.0</v>
      </c>
      <c r="D38" s="133"/>
      <c r="E38" s="3"/>
      <c r="F38" s="3"/>
      <c r="G38" s="3"/>
      <c r="H38" s="3"/>
      <c r="I38" s="3"/>
      <c r="J38" s="3"/>
      <c r="K38" s="3"/>
    </row>
    <row r="39" ht="21.0" customHeight="1">
      <c r="A39" s="71" t="s">
        <v>326</v>
      </c>
      <c r="B39" s="133"/>
      <c r="C39" s="8">
        <v>0.0</v>
      </c>
      <c r="D39" s="133"/>
      <c r="E39" s="3"/>
      <c r="F39" s="3"/>
      <c r="G39" s="3"/>
      <c r="H39" s="3"/>
      <c r="I39" s="3"/>
      <c r="J39" s="3"/>
      <c r="K39" s="3"/>
    </row>
    <row r="40" ht="21.0" customHeight="1">
      <c r="A40" s="71" t="s">
        <v>327</v>
      </c>
      <c r="B40" s="133"/>
      <c r="C40" s="8">
        <v>0.0</v>
      </c>
      <c r="D40" s="133"/>
      <c r="E40" s="3"/>
      <c r="F40" s="3"/>
      <c r="G40" s="3"/>
      <c r="H40" s="3"/>
      <c r="I40" s="3"/>
      <c r="J40" s="3"/>
      <c r="K40" s="3"/>
    </row>
    <row r="41" ht="21.0" customHeight="1">
      <c r="A41" s="71" t="s">
        <v>328</v>
      </c>
      <c r="B41" s="133"/>
      <c r="C41" s="8">
        <v>0.0</v>
      </c>
      <c r="D41" s="138"/>
      <c r="E41" s="3"/>
      <c r="F41" s="3"/>
      <c r="G41" s="3"/>
      <c r="H41" s="3"/>
      <c r="I41" s="3"/>
      <c r="J41" s="3"/>
      <c r="K41" s="3"/>
    </row>
    <row r="42" ht="21.0" customHeight="1">
      <c r="A42" s="71" t="s">
        <v>329</v>
      </c>
      <c r="B42" s="133"/>
      <c r="C42" s="8">
        <v>0.0</v>
      </c>
      <c r="D42" s="133"/>
      <c r="E42" s="3"/>
      <c r="F42" s="3"/>
      <c r="G42" s="3"/>
      <c r="H42" s="3"/>
      <c r="I42" s="3"/>
      <c r="J42" s="3"/>
      <c r="K42" s="3"/>
    </row>
    <row r="43" ht="33.75" customHeight="1">
      <c r="A43" s="71" t="s">
        <v>330</v>
      </c>
      <c r="B43" s="133"/>
      <c r="C43" s="8">
        <v>0.0</v>
      </c>
      <c r="D43" s="133"/>
      <c r="E43" s="3"/>
      <c r="F43" s="3"/>
      <c r="G43" s="3"/>
      <c r="H43" s="3"/>
      <c r="I43" s="3"/>
      <c r="J43" s="3"/>
      <c r="K43" s="3"/>
    </row>
    <row r="44" ht="21.0" customHeight="1">
      <c r="A44" s="71" t="s">
        <v>331</v>
      </c>
      <c r="B44" s="133"/>
      <c r="C44" s="8">
        <v>0.0</v>
      </c>
      <c r="D44" s="138"/>
      <c r="E44" s="3"/>
      <c r="F44" s="3"/>
      <c r="G44" s="3"/>
      <c r="H44" s="3"/>
      <c r="I44" s="3"/>
      <c r="J44" s="3"/>
      <c r="K44" s="3"/>
    </row>
    <row r="45" ht="36.75" customHeight="1">
      <c r="A45" s="71" t="s">
        <v>332</v>
      </c>
      <c r="B45" s="133"/>
      <c r="C45" s="8">
        <v>0.0</v>
      </c>
      <c r="D45" s="133"/>
      <c r="E45" s="3"/>
      <c r="F45" s="3"/>
      <c r="G45" s="3"/>
      <c r="H45" s="3"/>
      <c r="I45" s="3"/>
      <c r="J45" s="3"/>
      <c r="K45" s="3"/>
    </row>
    <row r="46" ht="21.0" customHeight="1">
      <c r="A46" s="71" t="s">
        <v>333</v>
      </c>
      <c r="B46" s="133"/>
      <c r="C46" s="8">
        <v>0.0</v>
      </c>
      <c r="D46" s="133"/>
      <c r="E46" s="3"/>
      <c r="F46" s="3"/>
      <c r="G46" s="3"/>
      <c r="H46" s="3"/>
      <c r="I46" s="3"/>
      <c r="J46" s="3"/>
      <c r="K46" s="3"/>
    </row>
    <row r="47" ht="21.0" customHeight="1">
      <c r="A47" s="71" t="s">
        <v>334</v>
      </c>
      <c r="B47" s="133"/>
      <c r="C47" s="8">
        <v>0.0</v>
      </c>
      <c r="D47" s="138"/>
      <c r="E47" s="3"/>
      <c r="F47" s="3"/>
      <c r="G47" s="3"/>
      <c r="H47" s="3"/>
      <c r="I47" s="3"/>
      <c r="J47" s="3"/>
      <c r="K47" s="3"/>
    </row>
    <row r="48" ht="38.25" customHeight="1">
      <c r="A48" s="71" t="s">
        <v>335</v>
      </c>
      <c r="B48" s="133"/>
      <c r="C48" s="8">
        <v>0.0</v>
      </c>
      <c r="D48" s="133"/>
      <c r="E48" s="3"/>
      <c r="F48" s="3"/>
      <c r="G48" s="3"/>
      <c r="H48" s="3"/>
      <c r="I48" s="3"/>
      <c r="J48" s="3"/>
      <c r="K48" s="3"/>
    </row>
    <row r="49" ht="21.0" customHeight="1">
      <c r="A49" s="71" t="s">
        <v>336</v>
      </c>
      <c r="B49" s="133"/>
      <c r="C49" s="8">
        <v>0.0</v>
      </c>
      <c r="D49" s="138"/>
      <c r="E49" s="3"/>
      <c r="F49" s="3"/>
      <c r="G49" s="3"/>
      <c r="H49" s="3"/>
      <c r="I49" s="3"/>
      <c r="J49" s="3"/>
      <c r="K49" s="3"/>
    </row>
    <row r="50" ht="21.0" customHeight="1">
      <c r="A50" s="71" t="s">
        <v>337</v>
      </c>
      <c r="B50" s="133"/>
      <c r="C50" s="8">
        <v>0.0</v>
      </c>
      <c r="D50" s="138"/>
      <c r="E50" s="3"/>
      <c r="F50" s="3"/>
      <c r="G50" s="3"/>
      <c r="H50" s="3"/>
      <c r="I50" s="3"/>
      <c r="J50" s="3"/>
      <c r="K50" s="3"/>
    </row>
    <row r="51" ht="27.0" customHeight="1">
      <c r="A51" s="71" t="s">
        <v>338</v>
      </c>
      <c r="B51" s="133"/>
      <c r="C51" s="8">
        <v>0.0</v>
      </c>
      <c r="D51" s="138"/>
      <c r="E51" s="3"/>
      <c r="F51" s="3"/>
      <c r="G51" s="3"/>
      <c r="H51" s="3"/>
      <c r="I51" s="3"/>
      <c r="J51" s="3"/>
      <c r="K51" s="3"/>
    </row>
    <row r="52" ht="21.0" customHeight="1">
      <c r="A52" s="71" t="s">
        <v>339</v>
      </c>
      <c r="B52" s="133"/>
      <c r="C52" s="8">
        <v>0.0</v>
      </c>
      <c r="D52" s="138"/>
      <c r="E52" s="3"/>
      <c r="F52" s="3"/>
      <c r="G52" s="3"/>
      <c r="H52" s="3"/>
      <c r="I52" s="3"/>
      <c r="J52" s="3"/>
      <c r="K52" s="3"/>
    </row>
    <row r="53" ht="35.25" customHeight="1">
      <c r="A53" s="71" t="s">
        <v>340</v>
      </c>
      <c r="B53" s="133"/>
      <c r="C53" s="8">
        <v>0.0</v>
      </c>
      <c r="D53" s="133"/>
      <c r="E53" s="3"/>
      <c r="F53" s="3"/>
      <c r="G53" s="3"/>
      <c r="H53" s="3"/>
      <c r="I53" s="3"/>
      <c r="J53" s="3"/>
      <c r="K53" s="3"/>
    </row>
    <row r="54" ht="30.0" customHeight="1">
      <c r="A54" s="139" t="s">
        <v>341</v>
      </c>
      <c r="B54" s="140"/>
      <c r="C54" s="141" t="str">
        <f>SUM(C5:C53)</f>
        <v>0.00</v>
      </c>
      <c r="D54" s="140"/>
      <c r="E54" s="3"/>
      <c r="F54" s="3"/>
      <c r="G54" s="3"/>
      <c r="H54" s="3"/>
      <c r="I54" s="3"/>
      <c r="J54" s="3"/>
      <c r="K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18.75" customHeight="1">
      <c r="A56" s="37" t="s">
        <v>342</v>
      </c>
      <c r="B56" s="3"/>
      <c r="C56" s="66" t="s">
        <v>343</v>
      </c>
      <c r="D56" s="3"/>
      <c r="E56" s="3"/>
      <c r="F56" s="3"/>
      <c r="G56" s="3"/>
      <c r="H56" s="3"/>
      <c r="I56" s="3"/>
      <c r="J56" s="3"/>
      <c r="K56" s="3"/>
    </row>
    <row r="57" ht="18.75" customHeight="1">
      <c r="A57" s="37" t="s">
        <v>344</v>
      </c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1:D1"/>
    <mergeCell ref="A2:D2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22.29"/>
    <col customWidth="1" min="3" max="3" width="19.14"/>
    <col customWidth="1" min="4" max="4" width="18.43"/>
    <col customWidth="1" min="5" max="5" width="19.0"/>
    <col customWidth="1" min="6" max="8" width="9.14"/>
    <col customWidth="1" min="9" max="11" width="8.0"/>
  </cols>
  <sheetData>
    <row r="1" ht="42.0" customHeight="1">
      <c r="A1" s="32" t="s">
        <v>345</v>
      </c>
      <c r="F1" s="3"/>
      <c r="G1" s="3"/>
      <c r="H1" s="3"/>
      <c r="I1" s="3"/>
      <c r="J1" s="3"/>
      <c r="K1" s="3"/>
    </row>
    <row r="2" ht="28.5" customHeight="1">
      <c r="A2" s="46" t="s">
        <v>346</v>
      </c>
      <c r="F2" s="80"/>
      <c r="G2" s="3"/>
      <c r="H2" s="3"/>
      <c r="I2" s="3"/>
      <c r="J2" s="3"/>
      <c r="K2" s="3"/>
    </row>
    <row r="3" ht="13.5" customHeight="1">
      <c r="A3" s="33"/>
      <c r="B3" s="33"/>
      <c r="C3" s="33"/>
      <c r="D3" s="33"/>
      <c r="E3" s="33"/>
      <c r="F3" s="3"/>
      <c r="G3" s="3"/>
      <c r="H3" s="3"/>
      <c r="I3" s="3"/>
      <c r="J3" s="3"/>
      <c r="K3" s="3"/>
    </row>
    <row r="4" ht="34.5" customHeight="1">
      <c r="A4" s="5" t="s">
        <v>133</v>
      </c>
      <c r="B4" s="5" t="s">
        <v>347</v>
      </c>
      <c r="C4" s="5" t="s">
        <v>348</v>
      </c>
      <c r="D4" s="5" t="s">
        <v>349</v>
      </c>
      <c r="E4" s="5" t="s">
        <v>350</v>
      </c>
      <c r="F4" s="112"/>
      <c r="G4" s="112"/>
      <c r="H4" s="112"/>
      <c r="I4" s="112"/>
      <c r="J4" s="112"/>
      <c r="K4" s="112"/>
    </row>
    <row r="5" ht="24.75" customHeight="1">
      <c r="A5" s="8">
        <v>1.0</v>
      </c>
      <c r="B5" s="8">
        <v>2.0</v>
      </c>
      <c r="C5" s="8">
        <v>3.0</v>
      </c>
      <c r="D5" s="8">
        <v>4.0</v>
      </c>
      <c r="E5" s="8">
        <v>5.0</v>
      </c>
      <c r="F5" s="3"/>
      <c r="G5" s="3"/>
      <c r="H5" s="3"/>
      <c r="I5" s="3"/>
      <c r="J5" s="3"/>
      <c r="K5" s="3"/>
    </row>
    <row r="6" ht="30.0" customHeight="1">
      <c r="A6" s="8">
        <v>1.0</v>
      </c>
      <c r="B6" s="34" t="s">
        <v>47</v>
      </c>
      <c r="C6" s="142"/>
      <c r="D6" s="143"/>
      <c r="E6" s="143"/>
      <c r="F6" s="20"/>
      <c r="G6" s="20">
        <v>36.78</v>
      </c>
      <c r="H6" s="20">
        <v>395.89</v>
      </c>
      <c r="I6" s="20"/>
      <c r="J6" s="20"/>
      <c r="K6" s="20"/>
    </row>
    <row r="7" ht="29.25" customHeight="1">
      <c r="A7" s="8">
        <v>2.0</v>
      </c>
      <c r="B7" s="34" t="s">
        <v>48</v>
      </c>
      <c r="C7" s="142"/>
      <c r="D7" s="143"/>
      <c r="E7" s="143"/>
      <c r="F7" s="20"/>
      <c r="G7" s="20">
        <v>29.35</v>
      </c>
      <c r="H7" s="20">
        <v>315.92</v>
      </c>
      <c r="I7" s="20"/>
      <c r="J7" s="20"/>
      <c r="K7" s="20"/>
    </row>
    <row r="8" ht="33.75" customHeight="1">
      <c r="A8" s="133">
        <v>3.0</v>
      </c>
      <c r="B8" s="34" t="s">
        <v>49</v>
      </c>
      <c r="C8" s="142"/>
      <c r="D8" s="143"/>
      <c r="E8" s="143"/>
      <c r="F8" s="20"/>
      <c r="G8" s="20">
        <v>54.71</v>
      </c>
      <c r="H8" s="20">
        <v>588.89</v>
      </c>
      <c r="I8" s="20"/>
      <c r="J8" s="20"/>
      <c r="K8" s="20"/>
    </row>
    <row r="9" ht="29.25" customHeight="1">
      <c r="A9" s="8">
        <v>4.0</v>
      </c>
      <c r="B9" s="34" t="s">
        <v>50</v>
      </c>
      <c r="C9" s="142"/>
      <c r="D9" s="143"/>
      <c r="E9" s="143"/>
      <c r="F9" s="20"/>
      <c r="G9" s="20">
        <v>51.28</v>
      </c>
      <c r="H9" s="20">
        <v>551.97</v>
      </c>
      <c r="I9" s="20"/>
      <c r="J9" s="20"/>
      <c r="K9" s="20"/>
    </row>
    <row r="10" ht="33.0" customHeight="1">
      <c r="A10" s="8">
        <v>5.0</v>
      </c>
      <c r="B10" s="34" t="s">
        <v>51</v>
      </c>
      <c r="C10" s="142"/>
      <c r="D10" s="143"/>
      <c r="E10" s="143"/>
      <c r="F10" s="20"/>
      <c r="G10" s="20">
        <v>37.16</v>
      </c>
      <c r="H10" s="20">
        <v>400.0</v>
      </c>
      <c r="I10" s="20"/>
      <c r="J10" s="20"/>
      <c r="K10" s="20"/>
    </row>
    <row r="11" ht="33.0" customHeight="1">
      <c r="A11" s="133">
        <v>6.0</v>
      </c>
      <c r="B11" s="34" t="s">
        <v>351</v>
      </c>
      <c r="C11" s="142"/>
      <c r="D11" s="143"/>
      <c r="E11" s="143"/>
      <c r="F11" s="86"/>
      <c r="G11" s="86">
        <v>39.11</v>
      </c>
      <c r="H11" s="86">
        <v>453.38</v>
      </c>
      <c r="I11" s="86"/>
      <c r="J11" s="86"/>
      <c r="K11" s="86"/>
    </row>
    <row r="12" ht="32.25" customHeight="1">
      <c r="A12" s="8">
        <v>7.0</v>
      </c>
      <c r="B12" s="34" t="s">
        <v>257</v>
      </c>
      <c r="C12" s="142"/>
      <c r="D12" s="143"/>
      <c r="E12" s="143"/>
      <c r="F12" s="20"/>
      <c r="G12" s="20">
        <v>14.3</v>
      </c>
      <c r="H12" s="20">
        <v>160.38</v>
      </c>
      <c r="I12" s="20"/>
      <c r="J12" s="20"/>
      <c r="K12" s="20"/>
    </row>
    <row r="13" ht="33.0" customHeight="1">
      <c r="A13" s="8">
        <v>8.0</v>
      </c>
      <c r="B13" s="34" t="s">
        <v>352</v>
      </c>
      <c r="C13" s="142"/>
      <c r="D13" s="144"/>
      <c r="E13" s="143"/>
      <c r="F13" s="20"/>
      <c r="G13" s="20">
        <v>14.3</v>
      </c>
      <c r="H13" s="20">
        <v>160.38</v>
      </c>
      <c r="I13" s="20"/>
      <c r="J13" s="20"/>
      <c r="K13" s="20"/>
    </row>
    <row r="14" ht="33.0" customHeight="1">
      <c r="A14" s="129">
        <v>9.0</v>
      </c>
      <c r="B14" s="34" t="s">
        <v>353</v>
      </c>
      <c r="C14" s="142"/>
      <c r="D14" s="144"/>
      <c r="E14" s="143"/>
      <c r="F14" s="90"/>
      <c r="G14" s="90">
        <v>51.28</v>
      </c>
      <c r="H14" s="90">
        <v>551.97</v>
      </c>
      <c r="I14" s="90"/>
      <c r="J14" s="90"/>
      <c r="K14" s="90"/>
    </row>
    <row r="15" ht="33.0" customHeight="1">
      <c r="A15" s="8">
        <v>10.0</v>
      </c>
      <c r="B15" s="34" t="s">
        <v>354</v>
      </c>
      <c r="C15" s="142"/>
      <c r="D15" s="143"/>
      <c r="E15" s="143"/>
      <c r="F15" s="20"/>
      <c r="G15" s="20">
        <v>36.78</v>
      </c>
      <c r="H15" s="20">
        <v>395.89</v>
      </c>
      <c r="I15" s="20"/>
      <c r="J15" s="20"/>
      <c r="K15" s="20"/>
    </row>
    <row r="16" ht="30.0" customHeight="1">
      <c r="A16" s="8">
        <v>11.0</v>
      </c>
      <c r="B16" s="34" t="s">
        <v>355</v>
      </c>
      <c r="C16" s="142"/>
      <c r="D16" s="143"/>
      <c r="E16" s="143"/>
      <c r="F16" s="20"/>
      <c r="G16" s="20">
        <v>45.24</v>
      </c>
      <c r="H16" s="20">
        <v>486.96</v>
      </c>
      <c r="I16" s="20"/>
      <c r="J16" s="20"/>
      <c r="K16" s="20"/>
    </row>
    <row r="17" ht="32.25" customHeight="1">
      <c r="A17" s="8">
        <v>12.0</v>
      </c>
      <c r="B17" s="34" t="s">
        <v>356</v>
      </c>
      <c r="C17" s="142"/>
      <c r="D17" s="143"/>
      <c r="E17" s="143"/>
      <c r="F17" s="20"/>
      <c r="G17" s="20">
        <v>37.16</v>
      </c>
      <c r="H17" s="20">
        <v>400.0</v>
      </c>
      <c r="I17" s="20"/>
      <c r="J17" s="20"/>
      <c r="K17" s="20"/>
    </row>
    <row r="18" ht="33.0" customHeight="1">
      <c r="A18" s="133">
        <v>13.0</v>
      </c>
      <c r="B18" s="34" t="s">
        <v>357</v>
      </c>
      <c r="C18" s="142"/>
      <c r="D18" s="143"/>
      <c r="E18" s="143"/>
      <c r="F18" s="6"/>
      <c r="G18" s="86">
        <v>24.8</v>
      </c>
      <c r="H18" s="86">
        <v>266.94</v>
      </c>
      <c r="I18" s="6"/>
      <c r="J18" s="6"/>
      <c r="K18" s="6"/>
    </row>
    <row r="19" ht="36.0" customHeight="1">
      <c r="A19" s="133">
        <v>14.0</v>
      </c>
      <c r="B19" s="34" t="s">
        <v>358</v>
      </c>
      <c r="C19" s="142"/>
      <c r="D19" s="143"/>
      <c r="E19" s="143"/>
      <c r="F19" s="3"/>
      <c r="G19" s="20">
        <v>45.24</v>
      </c>
      <c r="H19" s="20">
        <v>486.96</v>
      </c>
      <c r="I19" s="3"/>
      <c r="J19" s="3"/>
      <c r="K19" s="3"/>
    </row>
    <row r="20" ht="36.0" customHeight="1">
      <c r="A20" s="8">
        <v>15.0</v>
      </c>
      <c r="B20" s="34" t="s">
        <v>359</v>
      </c>
      <c r="C20" s="142"/>
      <c r="D20" s="143"/>
      <c r="E20" s="145"/>
      <c r="F20" s="3"/>
      <c r="G20" s="20"/>
      <c r="H20" s="20"/>
      <c r="I20" s="3"/>
      <c r="J20" s="3"/>
      <c r="K20" s="3"/>
    </row>
    <row r="21" ht="33.0" customHeight="1">
      <c r="A21" s="3"/>
      <c r="B21" s="3"/>
      <c r="C21" s="146" t="s">
        <v>360</v>
      </c>
      <c r="D21" s="147"/>
      <c r="E21" s="147"/>
      <c r="F21" s="3"/>
      <c r="G21" s="148" t="str">
        <f t="shared" ref="G21:H21" si="1">SUM(G6:G20)</f>
        <v>517.49</v>
      </c>
      <c r="H21" s="148" t="str">
        <f t="shared" si="1"/>
        <v>5615.53</v>
      </c>
      <c r="I21" s="3"/>
      <c r="J21" s="3"/>
      <c r="K21" s="3"/>
    </row>
    <row r="22" ht="18.75" customHeight="1">
      <c r="A22" s="3"/>
      <c r="B22" s="3"/>
      <c r="C22" s="3"/>
      <c r="D22" s="3"/>
      <c r="E22" s="20"/>
      <c r="F22" s="3"/>
      <c r="G22" s="3"/>
      <c r="H22" s="3"/>
      <c r="I22" s="3"/>
      <c r="J22" s="3"/>
      <c r="K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ht="24.0" customHeight="1">
      <c r="A24" s="3"/>
      <c r="B24" s="3"/>
      <c r="C24" s="117"/>
      <c r="D24" s="117"/>
      <c r="E24" s="117" t="s">
        <v>22</v>
      </c>
      <c r="F24" s="3"/>
      <c r="G24" s="3"/>
      <c r="H24" s="3"/>
      <c r="I24" s="3"/>
      <c r="J24" s="3"/>
      <c r="K24" s="3"/>
    </row>
    <row r="25" ht="16.5" customHeight="1">
      <c r="A25" s="17"/>
      <c r="B25" s="118" t="s">
        <v>361</v>
      </c>
      <c r="C25" s="17"/>
      <c r="D25" s="17"/>
      <c r="E25" s="17"/>
      <c r="F25" s="17"/>
      <c r="G25" s="17"/>
      <c r="H25" s="17"/>
      <c r="I25" s="17"/>
      <c r="J25" s="17"/>
      <c r="K25" s="17"/>
    </row>
    <row r="26" ht="16.5" customHeight="1">
      <c r="A26" s="17"/>
      <c r="B26" s="118" t="s">
        <v>362</v>
      </c>
      <c r="C26" s="17"/>
      <c r="D26" s="17"/>
      <c r="E26" s="17"/>
      <c r="F26" s="17"/>
      <c r="G26" s="17"/>
      <c r="H26" s="17"/>
      <c r="I26" s="17"/>
      <c r="J26" s="17"/>
      <c r="K26" s="17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2:E2"/>
    <mergeCell ref="A1:E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9.43"/>
    <col customWidth="1" min="3" max="3" width="7.71"/>
    <col customWidth="1" min="4" max="4" width="10.71"/>
    <col customWidth="1" min="5" max="5" width="14.14"/>
    <col customWidth="1" min="6" max="6" width="11.29"/>
    <col customWidth="1" min="7" max="7" width="11.0"/>
    <col customWidth="1" min="8" max="8" width="12.71"/>
    <col customWidth="1" min="9" max="9" width="10.57"/>
    <col customWidth="1" min="10" max="10" width="11.71"/>
    <col customWidth="1" min="11" max="11" width="13.0"/>
    <col customWidth="1" min="12" max="12" width="12.57"/>
    <col customWidth="1" min="13" max="15" width="9.14"/>
  </cols>
  <sheetData>
    <row r="1" ht="30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1"/>
      <c r="N1" s="3"/>
      <c r="O1" s="3"/>
    </row>
    <row r="2" ht="24.0" customHeight="1">
      <c r="A2" s="4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2"/>
      <c r="N2" s="3"/>
      <c r="O2" s="3"/>
    </row>
    <row r="3" ht="24.0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"/>
      <c r="N3" s="3"/>
      <c r="O3" s="3"/>
    </row>
    <row r="4" ht="56.2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11</v>
      </c>
      <c r="F4" s="5" t="s">
        <v>25</v>
      </c>
      <c r="G4" s="5" t="s">
        <v>26</v>
      </c>
      <c r="H4" s="5" t="s">
        <v>27</v>
      </c>
      <c r="I4" s="5" t="s">
        <v>15</v>
      </c>
      <c r="J4" s="5" t="s">
        <v>28</v>
      </c>
      <c r="K4" s="5" t="s">
        <v>29</v>
      </c>
      <c r="L4" s="5" t="s">
        <v>30</v>
      </c>
      <c r="M4" s="6"/>
      <c r="N4" s="6"/>
      <c r="O4" s="7"/>
    </row>
    <row r="5" ht="16.5" customHeight="1">
      <c r="A5" s="8">
        <v>1.0</v>
      </c>
      <c r="B5" s="8">
        <v>2.0</v>
      </c>
      <c r="C5" s="8">
        <v>3.0</v>
      </c>
      <c r="D5" s="8">
        <v>4.0</v>
      </c>
      <c r="E5" s="8">
        <v>9.0</v>
      </c>
      <c r="F5" s="8">
        <v>6.0</v>
      </c>
      <c r="G5" s="8">
        <v>7.0</v>
      </c>
      <c r="H5" s="8">
        <v>8.0</v>
      </c>
      <c r="I5" s="8">
        <v>13.0</v>
      </c>
      <c r="J5" s="8">
        <v>10.0</v>
      </c>
      <c r="K5" s="8">
        <v>11.0</v>
      </c>
      <c r="L5" s="8">
        <v>12.0</v>
      </c>
      <c r="M5" s="3"/>
      <c r="N5" s="3"/>
      <c r="O5" s="3"/>
    </row>
    <row r="6" ht="27.0" customHeight="1">
      <c r="A6" s="8">
        <v>1.0</v>
      </c>
      <c r="B6" s="34"/>
      <c r="C6" s="8"/>
      <c r="D6" s="10"/>
      <c r="E6" s="8"/>
      <c r="F6" s="10"/>
      <c r="G6" s="10"/>
      <c r="H6" s="10"/>
      <c r="I6" s="8"/>
      <c r="J6" s="8"/>
      <c r="K6" s="8"/>
      <c r="L6" s="8"/>
      <c r="M6" s="3"/>
      <c r="N6" s="3"/>
      <c r="O6" s="3"/>
    </row>
    <row r="7" ht="27.0" customHeight="1">
      <c r="A7" s="8">
        <v>2.0</v>
      </c>
      <c r="B7" s="34"/>
      <c r="C7" s="8"/>
      <c r="D7" s="10"/>
      <c r="E7" s="8"/>
      <c r="F7" s="10"/>
      <c r="G7" s="10"/>
      <c r="H7" s="10"/>
      <c r="I7" s="8"/>
      <c r="J7" s="8"/>
      <c r="K7" s="8"/>
      <c r="L7" s="8"/>
      <c r="M7" s="3"/>
      <c r="N7" s="3"/>
      <c r="O7" s="3"/>
    </row>
    <row r="8" ht="27.0" customHeight="1">
      <c r="A8" s="8">
        <v>3.0</v>
      </c>
      <c r="B8" s="34"/>
      <c r="C8" s="8"/>
      <c r="D8" s="10"/>
      <c r="E8" s="8"/>
      <c r="F8" s="10"/>
      <c r="G8" s="10"/>
      <c r="H8" s="10"/>
      <c r="I8" s="8"/>
      <c r="J8" s="8"/>
      <c r="K8" s="8"/>
      <c r="L8" s="8"/>
      <c r="M8" s="3"/>
      <c r="N8" s="3"/>
      <c r="O8" s="3"/>
    </row>
    <row r="9" ht="27.0" customHeight="1">
      <c r="A9" s="8">
        <v>4.0</v>
      </c>
      <c r="B9" s="34"/>
      <c r="C9" s="8"/>
      <c r="D9" s="10"/>
      <c r="E9" s="35"/>
      <c r="F9" s="27"/>
      <c r="G9" s="35"/>
      <c r="H9" s="35"/>
      <c r="I9" s="35"/>
      <c r="J9" s="35"/>
      <c r="K9" s="35"/>
      <c r="L9" s="35"/>
      <c r="M9" s="3"/>
      <c r="N9" s="3"/>
      <c r="O9" s="3"/>
    </row>
    <row r="10" ht="27.0" customHeight="1">
      <c r="A10" s="8">
        <v>5.0</v>
      </c>
      <c r="B10" s="35"/>
      <c r="C10" s="35"/>
      <c r="D10" s="27"/>
      <c r="E10" s="35"/>
      <c r="F10" s="27"/>
      <c r="G10" s="35"/>
      <c r="H10" s="35"/>
      <c r="I10" s="35"/>
      <c r="J10" s="35"/>
      <c r="K10" s="35"/>
      <c r="L10" s="35"/>
      <c r="M10" s="3"/>
      <c r="N10" s="3"/>
      <c r="O10" s="3"/>
    </row>
    <row r="11" ht="27.0" customHeight="1">
      <c r="A11" s="8">
        <v>6.0</v>
      </c>
      <c r="B11" s="35"/>
      <c r="C11" s="35"/>
      <c r="D11" s="27"/>
      <c r="E11" s="35"/>
      <c r="F11" s="27"/>
      <c r="G11" s="35"/>
      <c r="H11" s="35"/>
      <c r="I11" s="35"/>
      <c r="J11" s="35"/>
      <c r="K11" s="35"/>
      <c r="L11" s="35"/>
      <c r="M11" s="3"/>
      <c r="N11" s="3"/>
      <c r="O11" s="3"/>
    </row>
    <row r="12" ht="27.0" customHeight="1">
      <c r="A12" s="8">
        <v>7.0</v>
      </c>
      <c r="B12" s="35"/>
      <c r="C12" s="35"/>
      <c r="D12" s="27"/>
      <c r="E12" s="35"/>
      <c r="F12" s="27"/>
      <c r="G12" s="35"/>
      <c r="H12" s="35"/>
      <c r="I12" s="35"/>
      <c r="J12" s="35"/>
      <c r="K12" s="35"/>
      <c r="L12" s="35"/>
      <c r="M12" s="3"/>
      <c r="N12" s="3"/>
      <c r="O12" s="3"/>
    </row>
    <row r="13" ht="27.0" customHeight="1">
      <c r="A13" s="8">
        <v>8.0</v>
      </c>
      <c r="B13" s="35"/>
      <c r="C13" s="35"/>
      <c r="D13" s="27"/>
      <c r="E13" s="35"/>
      <c r="F13" s="27"/>
      <c r="G13" s="35"/>
      <c r="H13" s="35"/>
      <c r="I13" s="35"/>
      <c r="J13" s="35"/>
      <c r="K13" s="35"/>
      <c r="L13" s="35"/>
      <c r="M13" s="3"/>
      <c r="N13" s="3"/>
      <c r="O13" s="3"/>
    </row>
    <row r="14" ht="27.0" customHeight="1">
      <c r="A14" s="8">
        <v>9.0</v>
      </c>
      <c r="B14" s="35"/>
      <c r="C14" s="35"/>
      <c r="D14" s="27"/>
      <c r="E14" s="35"/>
      <c r="F14" s="27"/>
      <c r="G14" s="35"/>
      <c r="H14" s="35"/>
      <c r="I14" s="35"/>
      <c r="J14" s="35"/>
      <c r="K14" s="35"/>
      <c r="L14" s="35"/>
      <c r="M14" s="3"/>
      <c r="N14" s="3"/>
      <c r="O14" s="3"/>
    </row>
    <row r="15" ht="27.0" customHeight="1">
      <c r="A15" s="8">
        <v>10.0</v>
      </c>
      <c r="B15" s="35"/>
      <c r="C15" s="35"/>
      <c r="D15" s="27"/>
      <c r="E15" s="35"/>
      <c r="F15" s="27"/>
      <c r="G15" s="35"/>
      <c r="H15" s="35"/>
      <c r="I15" s="35"/>
      <c r="J15" s="35"/>
      <c r="K15" s="35"/>
      <c r="L15" s="35"/>
      <c r="M15" s="3"/>
      <c r="N15" s="3"/>
      <c r="O15" s="3"/>
    </row>
    <row r="16" ht="24.0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3"/>
      <c r="N16" s="3"/>
      <c r="O16" s="3"/>
    </row>
    <row r="17" ht="18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24.0" customHeight="1">
      <c r="A18" s="3"/>
      <c r="B18" s="36" t="s">
        <v>20</v>
      </c>
      <c r="C18" s="37" t="s">
        <v>31</v>
      </c>
      <c r="E18" s="17"/>
      <c r="F18" s="3"/>
      <c r="G18" s="3"/>
      <c r="H18" s="3"/>
      <c r="I18" s="21" t="s">
        <v>22</v>
      </c>
      <c r="L18" s="3"/>
      <c r="M18" s="3"/>
      <c r="N18" s="3"/>
      <c r="O18" s="3"/>
    </row>
    <row r="19" ht="24.0" customHeight="1">
      <c r="A19" s="3"/>
      <c r="B19" s="36" t="s">
        <v>23</v>
      </c>
      <c r="C19" s="38">
        <v>45505.0</v>
      </c>
      <c r="F19" s="3"/>
      <c r="G19" s="3"/>
      <c r="H19" s="3"/>
      <c r="I19" s="3"/>
      <c r="J19" s="3"/>
      <c r="K19" s="3"/>
      <c r="L19" s="3"/>
      <c r="M19" s="3"/>
      <c r="N19" s="3"/>
      <c r="O19" s="3"/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</sheetData>
  <mergeCells count="5">
    <mergeCell ref="A2:L2"/>
    <mergeCell ref="C19:E19"/>
    <mergeCell ref="I18:K18"/>
    <mergeCell ref="C18:D18"/>
    <mergeCell ref="A1:L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6.43"/>
    <col customWidth="1" min="3" max="6" width="9.71"/>
    <col customWidth="1" min="7" max="7" width="10.86"/>
    <col customWidth="1" min="8" max="12" width="9.29"/>
    <col customWidth="1" min="13" max="13" width="12.29"/>
  </cols>
  <sheetData>
    <row r="1" ht="24.0" customHeight="1">
      <c r="A1" s="33" t="s">
        <v>363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ht="24.0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ht="19.5" customHeight="1">
      <c r="A3" s="149" t="s">
        <v>3</v>
      </c>
      <c r="B3" s="149" t="s">
        <v>364</v>
      </c>
      <c r="C3" s="150" t="s">
        <v>365</v>
      </c>
      <c r="D3" s="2"/>
      <c r="E3" s="2"/>
      <c r="F3" s="2"/>
      <c r="G3" s="151"/>
      <c r="H3" s="150" t="s">
        <v>366</v>
      </c>
      <c r="I3" s="2"/>
      <c r="J3" s="2"/>
      <c r="K3" s="2"/>
      <c r="L3" s="151"/>
      <c r="M3" s="149" t="s">
        <v>240</v>
      </c>
    </row>
    <row r="4" ht="29.25" customHeight="1">
      <c r="A4" s="52"/>
      <c r="B4" s="52"/>
      <c r="C4" s="5" t="s">
        <v>367</v>
      </c>
      <c r="D4" s="5" t="s">
        <v>368</v>
      </c>
      <c r="E4" s="5" t="s">
        <v>369</v>
      </c>
      <c r="F4" s="5" t="s">
        <v>370</v>
      </c>
      <c r="G4" s="5" t="s">
        <v>84</v>
      </c>
      <c r="H4" s="5" t="s">
        <v>367</v>
      </c>
      <c r="I4" s="5" t="s">
        <v>368</v>
      </c>
      <c r="J4" s="5" t="s">
        <v>369</v>
      </c>
      <c r="K4" s="5" t="s">
        <v>370</v>
      </c>
      <c r="L4" s="5" t="s">
        <v>84</v>
      </c>
      <c r="M4" s="52"/>
    </row>
    <row r="5" ht="24.75" customHeight="1">
      <c r="A5" s="42">
        <v>1.0</v>
      </c>
      <c r="B5" s="42">
        <v>2.0</v>
      </c>
      <c r="C5" s="42">
        <v>3.0</v>
      </c>
      <c r="D5" s="42">
        <v>4.0</v>
      </c>
      <c r="E5" s="42">
        <v>5.0</v>
      </c>
      <c r="F5" s="42">
        <v>6.0</v>
      </c>
      <c r="G5" s="42">
        <v>7.0</v>
      </c>
      <c r="H5" s="42">
        <v>3.0</v>
      </c>
      <c r="I5" s="42">
        <v>9.0</v>
      </c>
      <c r="J5" s="42">
        <v>10.0</v>
      </c>
      <c r="K5" s="42">
        <v>11.0</v>
      </c>
      <c r="L5" s="42">
        <v>12.0</v>
      </c>
      <c r="M5" s="42">
        <v>13.0</v>
      </c>
    </row>
    <row r="6" ht="30.0" customHeight="1">
      <c r="A6" s="42">
        <v>1.0</v>
      </c>
      <c r="B6" s="40" t="s">
        <v>371</v>
      </c>
      <c r="C6" s="146">
        <v>2430.0</v>
      </c>
      <c r="D6" s="146">
        <v>5650.0</v>
      </c>
      <c r="E6" s="146">
        <v>2650.0</v>
      </c>
      <c r="F6" s="146">
        <v>1250.0</v>
      </c>
      <c r="G6" s="152" t="str">
        <f t="shared" ref="G6:G15" si="1">C6+D6+E6+F6</f>
        <v>11980</v>
      </c>
      <c r="H6" s="146">
        <v>0.0</v>
      </c>
      <c r="I6" s="146">
        <v>3850.0</v>
      </c>
      <c r="J6" s="146">
        <v>75.0</v>
      </c>
      <c r="K6" s="146">
        <v>0.0</v>
      </c>
      <c r="L6" s="152" t="str">
        <f t="shared" ref="L6:L15" si="2">H6+I6+J6+K6</f>
        <v>3925</v>
      </c>
      <c r="M6" s="153" t="str">
        <f t="shared" ref="M6:M16" si="3">G6+L6</f>
        <v>15905</v>
      </c>
    </row>
    <row r="7" ht="30.0" customHeight="1">
      <c r="A7" s="42">
        <v>2.0</v>
      </c>
      <c r="B7" s="40" t="s">
        <v>372</v>
      </c>
      <c r="C7" s="146">
        <v>105.0</v>
      </c>
      <c r="D7" s="146">
        <v>100.0</v>
      </c>
      <c r="E7" s="146">
        <v>50.0</v>
      </c>
      <c r="F7" s="146">
        <v>0.0</v>
      </c>
      <c r="G7" s="152" t="str">
        <f t="shared" si="1"/>
        <v>255</v>
      </c>
      <c r="H7" s="146">
        <v>0.0</v>
      </c>
      <c r="I7" s="146">
        <v>50.0</v>
      </c>
      <c r="J7" s="146">
        <v>25.0</v>
      </c>
      <c r="K7" s="146">
        <v>0.0</v>
      </c>
      <c r="L7" s="152" t="str">
        <f t="shared" si="2"/>
        <v>75</v>
      </c>
      <c r="M7" s="153" t="str">
        <f t="shared" si="3"/>
        <v>330</v>
      </c>
    </row>
    <row r="8" ht="30.0" customHeight="1">
      <c r="A8" s="42">
        <v>3.0</v>
      </c>
      <c r="B8" s="40" t="s">
        <v>373</v>
      </c>
      <c r="C8" s="146">
        <v>135.0</v>
      </c>
      <c r="D8" s="146">
        <v>125.0</v>
      </c>
      <c r="E8" s="146">
        <v>100.0</v>
      </c>
      <c r="F8" s="146">
        <v>0.0</v>
      </c>
      <c r="G8" s="152" t="str">
        <f t="shared" si="1"/>
        <v>360</v>
      </c>
      <c r="H8" s="146">
        <v>0.0</v>
      </c>
      <c r="I8" s="146">
        <v>0.0</v>
      </c>
      <c r="J8" s="146">
        <v>0.0</v>
      </c>
      <c r="K8" s="146">
        <v>0.0</v>
      </c>
      <c r="L8" s="152" t="str">
        <f t="shared" si="2"/>
        <v>0</v>
      </c>
      <c r="M8" s="153" t="str">
        <f t="shared" si="3"/>
        <v>360</v>
      </c>
    </row>
    <row r="9" ht="30.0" customHeight="1">
      <c r="A9" s="42">
        <v>4.0</v>
      </c>
      <c r="B9" s="40" t="s">
        <v>374</v>
      </c>
      <c r="C9" s="146">
        <v>0.0</v>
      </c>
      <c r="D9" s="146">
        <v>0.0</v>
      </c>
      <c r="E9" s="146">
        <v>0.0</v>
      </c>
      <c r="F9" s="146">
        <v>0.0</v>
      </c>
      <c r="G9" s="152" t="str">
        <f t="shared" si="1"/>
        <v>0</v>
      </c>
      <c r="H9" s="146">
        <v>0.0</v>
      </c>
      <c r="I9" s="146">
        <v>0.0</v>
      </c>
      <c r="J9" s="146">
        <v>0.0</v>
      </c>
      <c r="K9" s="146">
        <v>0.0</v>
      </c>
      <c r="L9" s="152" t="str">
        <f t="shared" si="2"/>
        <v>0</v>
      </c>
      <c r="M9" s="153" t="str">
        <f t="shared" si="3"/>
        <v>0</v>
      </c>
    </row>
    <row r="10" ht="30.0" customHeight="1">
      <c r="A10" s="42">
        <v>5.0</v>
      </c>
      <c r="B10" s="40" t="s">
        <v>375</v>
      </c>
      <c r="C10" s="146">
        <v>0.0</v>
      </c>
      <c r="D10" s="146">
        <v>0.0</v>
      </c>
      <c r="E10" s="146">
        <v>0.0</v>
      </c>
      <c r="F10" s="146">
        <v>0.0</v>
      </c>
      <c r="G10" s="152" t="str">
        <f t="shared" si="1"/>
        <v>0</v>
      </c>
      <c r="H10" s="146">
        <v>0.0</v>
      </c>
      <c r="I10" s="146">
        <v>0.0</v>
      </c>
      <c r="J10" s="146">
        <v>0.0</v>
      </c>
      <c r="K10" s="146">
        <v>0.0</v>
      </c>
      <c r="L10" s="152" t="str">
        <f t="shared" si="2"/>
        <v>0</v>
      </c>
      <c r="M10" s="153" t="str">
        <f t="shared" si="3"/>
        <v>0</v>
      </c>
    </row>
    <row r="11" ht="30.0" customHeight="1">
      <c r="A11" s="42">
        <v>6.0</v>
      </c>
      <c r="B11" s="40" t="s">
        <v>376</v>
      </c>
      <c r="C11" s="146">
        <v>0.0</v>
      </c>
      <c r="D11" s="146">
        <v>0.0</v>
      </c>
      <c r="E11" s="146">
        <v>0.0</v>
      </c>
      <c r="F11" s="146">
        <v>0.0</v>
      </c>
      <c r="G11" s="152" t="str">
        <f t="shared" si="1"/>
        <v>0</v>
      </c>
      <c r="H11" s="146">
        <v>0.0</v>
      </c>
      <c r="I11" s="146">
        <v>0.0</v>
      </c>
      <c r="J11" s="146">
        <v>0.0</v>
      </c>
      <c r="K11" s="146">
        <v>0.0</v>
      </c>
      <c r="L11" s="152" t="str">
        <f t="shared" si="2"/>
        <v>0</v>
      </c>
      <c r="M11" s="153" t="str">
        <f t="shared" si="3"/>
        <v>0</v>
      </c>
    </row>
    <row r="12" ht="30.0" customHeight="1">
      <c r="A12" s="42">
        <v>7.0</v>
      </c>
      <c r="B12" s="40" t="s">
        <v>377</v>
      </c>
      <c r="C12" s="146">
        <v>0.0</v>
      </c>
      <c r="D12" s="146">
        <v>0.0</v>
      </c>
      <c r="E12" s="146">
        <v>25.0</v>
      </c>
      <c r="F12" s="146">
        <v>0.0</v>
      </c>
      <c r="G12" s="152" t="str">
        <f t="shared" si="1"/>
        <v>25</v>
      </c>
      <c r="H12" s="146">
        <v>0.0</v>
      </c>
      <c r="I12" s="146">
        <v>0.0</v>
      </c>
      <c r="J12" s="146">
        <v>0.0</v>
      </c>
      <c r="K12" s="146">
        <v>0.0</v>
      </c>
      <c r="L12" s="152" t="str">
        <f t="shared" si="2"/>
        <v>0</v>
      </c>
      <c r="M12" s="153" t="str">
        <f t="shared" si="3"/>
        <v>25</v>
      </c>
    </row>
    <row r="13" ht="30.0" customHeight="1">
      <c r="A13" s="42">
        <v>8.0</v>
      </c>
      <c r="B13" s="40" t="s">
        <v>378</v>
      </c>
      <c r="C13" s="146">
        <v>0.0</v>
      </c>
      <c r="D13" s="146">
        <v>0.0</v>
      </c>
      <c r="E13" s="146">
        <v>0.0</v>
      </c>
      <c r="F13" s="146">
        <v>0.0</v>
      </c>
      <c r="G13" s="152" t="str">
        <f t="shared" si="1"/>
        <v>0</v>
      </c>
      <c r="H13" s="146">
        <v>0.0</v>
      </c>
      <c r="I13" s="146">
        <v>0.0</v>
      </c>
      <c r="J13" s="146">
        <v>0.0</v>
      </c>
      <c r="K13" s="146">
        <v>0.0</v>
      </c>
      <c r="L13" s="152" t="str">
        <f t="shared" si="2"/>
        <v>0</v>
      </c>
      <c r="M13" s="153" t="str">
        <f t="shared" si="3"/>
        <v>0</v>
      </c>
    </row>
    <row r="14" ht="30.0" customHeight="1">
      <c r="A14" s="42">
        <v>9.0</v>
      </c>
      <c r="B14" s="40" t="s">
        <v>379</v>
      </c>
      <c r="C14" s="146">
        <v>0.0</v>
      </c>
      <c r="D14" s="146">
        <v>0.0</v>
      </c>
      <c r="E14" s="146">
        <v>0.0</v>
      </c>
      <c r="F14" s="146">
        <v>0.0</v>
      </c>
      <c r="G14" s="152" t="str">
        <f t="shared" si="1"/>
        <v>0</v>
      </c>
      <c r="H14" s="146">
        <v>0.0</v>
      </c>
      <c r="I14" s="146">
        <v>0.0</v>
      </c>
      <c r="J14" s="146">
        <v>0.0</v>
      </c>
      <c r="K14" s="146">
        <v>0.0</v>
      </c>
      <c r="L14" s="152" t="str">
        <f t="shared" si="2"/>
        <v>0</v>
      </c>
      <c r="M14" s="153" t="str">
        <f t="shared" si="3"/>
        <v>0</v>
      </c>
    </row>
    <row r="15" ht="30.0" customHeight="1">
      <c r="A15" s="42">
        <v>10.0</v>
      </c>
      <c r="B15" s="42" t="s">
        <v>256</v>
      </c>
      <c r="C15" s="146">
        <v>0.0</v>
      </c>
      <c r="D15" s="146">
        <v>0.0</v>
      </c>
      <c r="E15" s="146">
        <v>0.0</v>
      </c>
      <c r="F15" s="146">
        <v>0.0</v>
      </c>
      <c r="G15" s="152" t="str">
        <f t="shared" si="1"/>
        <v>0</v>
      </c>
      <c r="H15" s="146">
        <v>0.0</v>
      </c>
      <c r="I15" s="146">
        <v>0.0</v>
      </c>
      <c r="J15" s="146">
        <v>0.0</v>
      </c>
      <c r="K15" s="146">
        <v>0.0</v>
      </c>
      <c r="L15" s="152" t="str">
        <f t="shared" si="2"/>
        <v>0</v>
      </c>
      <c r="M15" s="153" t="str">
        <f t="shared" si="3"/>
        <v>0</v>
      </c>
    </row>
    <row r="16" ht="26.25" customHeight="1">
      <c r="A16" s="42"/>
      <c r="B16" s="154" t="s">
        <v>84</v>
      </c>
      <c r="C16" s="152" t="str">
        <f t="shared" ref="C16:L16" si="4">SUM(C6:C15)</f>
        <v>2670</v>
      </c>
      <c r="D16" s="152" t="str">
        <f t="shared" si="4"/>
        <v>5875</v>
      </c>
      <c r="E16" s="152" t="str">
        <f t="shared" si="4"/>
        <v>2825</v>
      </c>
      <c r="F16" s="152" t="str">
        <f t="shared" si="4"/>
        <v>1250</v>
      </c>
      <c r="G16" s="152" t="str">
        <f t="shared" si="4"/>
        <v>12620</v>
      </c>
      <c r="H16" s="152" t="str">
        <f t="shared" si="4"/>
        <v>0</v>
      </c>
      <c r="I16" s="152" t="str">
        <f t="shared" si="4"/>
        <v>3900</v>
      </c>
      <c r="J16" s="152" t="str">
        <f t="shared" si="4"/>
        <v>100</v>
      </c>
      <c r="K16" s="152" t="str">
        <f t="shared" si="4"/>
        <v>0</v>
      </c>
      <c r="L16" s="152" t="str">
        <f t="shared" si="4"/>
        <v>4000</v>
      </c>
      <c r="M16" s="153" t="str">
        <f t="shared" si="3"/>
        <v>16620</v>
      </c>
    </row>
    <row r="17" ht="18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ht="18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ht="24.0" customHeight="1">
      <c r="A19" s="3"/>
      <c r="B19" s="74" t="s">
        <v>380</v>
      </c>
      <c r="C19" s="44" t="s">
        <v>21</v>
      </c>
      <c r="D19" s="44"/>
      <c r="E19" s="44"/>
      <c r="F19" s="3"/>
      <c r="G19" s="3"/>
      <c r="H19" s="3"/>
      <c r="I19" s="3"/>
      <c r="J19" s="21" t="s">
        <v>22</v>
      </c>
      <c r="M19" s="3"/>
    </row>
    <row r="20" ht="24.0" customHeight="1">
      <c r="A20" s="3"/>
      <c r="B20" s="74" t="s">
        <v>381</v>
      </c>
      <c r="C20" s="155">
        <v>45382.0</v>
      </c>
      <c r="F20" s="3"/>
      <c r="G20" s="3"/>
      <c r="H20" s="3"/>
      <c r="I20" s="3"/>
      <c r="J20" s="3"/>
      <c r="K20" s="3"/>
      <c r="L20" s="3"/>
      <c r="M20" s="3"/>
    </row>
    <row r="21" ht="24.0" customHeight="1">
      <c r="A21" s="3"/>
      <c r="B21" s="74"/>
      <c r="C21" s="156"/>
      <c r="D21" s="17"/>
      <c r="E21" s="17"/>
      <c r="F21" s="3"/>
      <c r="G21" s="3"/>
      <c r="H21" s="3"/>
      <c r="I21" s="3"/>
      <c r="J21" s="3"/>
      <c r="K21" s="3"/>
      <c r="L21" s="3"/>
      <c r="M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ht="24.75" customHeight="1">
      <c r="A24" s="33" t="s">
        <v>363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ht="30.0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ht="16.5" customHeight="1">
      <c r="A26" s="157" t="s">
        <v>3</v>
      </c>
      <c r="B26" s="157" t="s">
        <v>364</v>
      </c>
      <c r="C26" s="158" t="s">
        <v>365</v>
      </c>
      <c r="D26" s="2"/>
      <c r="E26" s="2"/>
      <c r="F26" s="2"/>
      <c r="G26" s="151"/>
      <c r="H26" s="158" t="s">
        <v>366</v>
      </c>
      <c r="I26" s="2"/>
      <c r="J26" s="2"/>
      <c r="K26" s="2"/>
      <c r="L26" s="151"/>
      <c r="M26" s="157" t="s">
        <v>240</v>
      </c>
    </row>
    <row r="27" ht="48.0" customHeight="1">
      <c r="A27" s="52"/>
      <c r="B27" s="52"/>
      <c r="C27" s="159" t="s">
        <v>367</v>
      </c>
      <c r="D27" s="159" t="s">
        <v>368</v>
      </c>
      <c r="E27" s="159" t="s">
        <v>369</v>
      </c>
      <c r="F27" s="159" t="s">
        <v>370</v>
      </c>
      <c r="G27" s="159" t="s">
        <v>84</v>
      </c>
      <c r="H27" s="159" t="s">
        <v>367</v>
      </c>
      <c r="I27" s="159" t="s">
        <v>368</v>
      </c>
      <c r="J27" s="159" t="s">
        <v>369</v>
      </c>
      <c r="K27" s="159" t="s">
        <v>370</v>
      </c>
      <c r="L27" s="159" t="s">
        <v>84</v>
      </c>
      <c r="M27" s="52"/>
    </row>
    <row r="28" ht="24.0" customHeight="1">
      <c r="A28" s="42">
        <v>1.0</v>
      </c>
      <c r="B28" s="42">
        <v>2.0</v>
      </c>
      <c r="C28" s="42">
        <v>3.0</v>
      </c>
      <c r="D28" s="42">
        <v>4.0</v>
      </c>
      <c r="E28" s="42">
        <v>5.0</v>
      </c>
      <c r="F28" s="42">
        <v>6.0</v>
      </c>
      <c r="G28" s="42">
        <v>7.0</v>
      </c>
      <c r="H28" s="42">
        <v>3.0</v>
      </c>
      <c r="I28" s="42">
        <v>9.0</v>
      </c>
      <c r="J28" s="42">
        <v>10.0</v>
      </c>
      <c r="K28" s="42">
        <v>11.0</v>
      </c>
      <c r="L28" s="42">
        <v>12.0</v>
      </c>
      <c r="M28" s="42">
        <v>13.0</v>
      </c>
    </row>
    <row r="29" ht="30.0" customHeight="1">
      <c r="A29" s="42">
        <v>1.0</v>
      </c>
      <c r="B29" s="40" t="s">
        <v>371</v>
      </c>
      <c r="C29" s="146"/>
      <c r="D29" s="146"/>
      <c r="E29" s="146"/>
      <c r="F29" s="146"/>
      <c r="G29" s="152" t="str">
        <f t="shared" ref="G29:G38" si="5">C29+D29+E29+F29</f>
        <v>0</v>
      </c>
      <c r="H29" s="146"/>
      <c r="I29" s="146"/>
      <c r="J29" s="146"/>
      <c r="K29" s="146"/>
      <c r="L29" s="152"/>
      <c r="M29" s="153" t="str">
        <f t="shared" ref="M29:M39" si="6">G29+L29</f>
        <v>0</v>
      </c>
    </row>
    <row r="30" ht="30.0" customHeight="1">
      <c r="A30" s="42">
        <v>2.0</v>
      </c>
      <c r="B30" s="40" t="s">
        <v>372</v>
      </c>
      <c r="C30" s="146"/>
      <c r="D30" s="146"/>
      <c r="E30" s="146"/>
      <c r="F30" s="146"/>
      <c r="G30" s="152" t="str">
        <f t="shared" si="5"/>
        <v>0</v>
      </c>
      <c r="H30" s="146"/>
      <c r="I30" s="146"/>
      <c r="J30" s="146"/>
      <c r="K30" s="146"/>
      <c r="L30" s="152"/>
      <c r="M30" s="153" t="str">
        <f t="shared" si="6"/>
        <v>0</v>
      </c>
    </row>
    <row r="31" ht="30.0" customHeight="1">
      <c r="A31" s="42">
        <v>3.0</v>
      </c>
      <c r="B31" s="40" t="s">
        <v>373</v>
      </c>
      <c r="C31" s="146"/>
      <c r="D31" s="146"/>
      <c r="E31" s="146"/>
      <c r="F31" s="146"/>
      <c r="G31" s="152" t="str">
        <f t="shared" si="5"/>
        <v>0</v>
      </c>
      <c r="H31" s="146"/>
      <c r="I31" s="146"/>
      <c r="J31" s="146"/>
      <c r="K31" s="146"/>
      <c r="L31" s="152"/>
      <c r="M31" s="153" t="str">
        <f t="shared" si="6"/>
        <v>0</v>
      </c>
    </row>
    <row r="32" ht="30.0" customHeight="1">
      <c r="A32" s="42">
        <v>4.0</v>
      </c>
      <c r="B32" s="40" t="s">
        <v>374</v>
      </c>
      <c r="C32" s="146"/>
      <c r="D32" s="146"/>
      <c r="E32" s="146"/>
      <c r="F32" s="146"/>
      <c r="G32" s="152" t="str">
        <f t="shared" si="5"/>
        <v>0</v>
      </c>
      <c r="H32" s="146"/>
      <c r="I32" s="146"/>
      <c r="J32" s="146"/>
      <c r="K32" s="146"/>
      <c r="L32" s="152"/>
      <c r="M32" s="153" t="str">
        <f t="shared" si="6"/>
        <v>0</v>
      </c>
    </row>
    <row r="33" ht="30.0" customHeight="1">
      <c r="A33" s="42">
        <v>5.0</v>
      </c>
      <c r="B33" s="40" t="s">
        <v>375</v>
      </c>
      <c r="C33" s="146"/>
      <c r="D33" s="146"/>
      <c r="E33" s="146"/>
      <c r="F33" s="146"/>
      <c r="G33" s="152" t="str">
        <f t="shared" si="5"/>
        <v>0</v>
      </c>
      <c r="H33" s="146"/>
      <c r="I33" s="146"/>
      <c r="J33" s="146"/>
      <c r="K33" s="146"/>
      <c r="L33" s="152"/>
      <c r="M33" s="153" t="str">
        <f t="shared" si="6"/>
        <v>0</v>
      </c>
    </row>
    <row r="34" ht="30.0" customHeight="1">
      <c r="A34" s="42">
        <v>6.0</v>
      </c>
      <c r="B34" s="40" t="s">
        <v>376</v>
      </c>
      <c r="C34" s="146"/>
      <c r="D34" s="146"/>
      <c r="E34" s="146"/>
      <c r="F34" s="146"/>
      <c r="G34" s="152" t="str">
        <f t="shared" si="5"/>
        <v>0</v>
      </c>
      <c r="H34" s="146"/>
      <c r="I34" s="146"/>
      <c r="J34" s="146"/>
      <c r="K34" s="146"/>
      <c r="L34" s="152"/>
      <c r="M34" s="153" t="str">
        <f t="shared" si="6"/>
        <v>0</v>
      </c>
    </row>
    <row r="35" ht="30.0" customHeight="1">
      <c r="A35" s="42">
        <v>7.0</v>
      </c>
      <c r="B35" s="40" t="s">
        <v>377</v>
      </c>
      <c r="C35" s="146"/>
      <c r="D35" s="146"/>
      <c r="E35" s="146"/>
      <c r="F35" s="146"/>
      <c r="G35" s="152" t="str">
        <f t="shared" si="5"/>
        <v>0</v>
      </c>
      <c r="H35" s="146"/>
      <c r="I35" s="146"/>
      <c r="J35" s="146"/>
      <c r="K35" s="146"/>
      <c r="L35" s="152"/>
      <c r="M35" s="153" t="str">
        <f t="shared" si="6"/>
        <v>0</v>
      </c>
    </row>
    <row r="36" ht="30.0" customHeight="1">
      <c r="A36" s="42">
        <v>8.0</v>
      </c>
      <c r="B36" s="40" t="s">
        <v>378</v>
      </c>
      <c r="C36" s="146"/>
      <c r="D36" s="146"/>
      <c r="E36" s="146"/>
      <c r="F36" s="146"/>
      <c r="G36" s="152" t="str">
        <f t="shared" si="5"/>
        <v>0</v>
      </c>
      <c r="H36" s="146"/>
      <c r="I36" s="146"/>
      <c r="J36" s="146"/>
      <c r="K36" s="146"/>
      <c r="L36" s="152"/>
      <c r="M36" s="153" t="str">
        <f t="shared" si="6"/>
        <v>0</v>
      </c>
    </row>
    <row r="37" ht="30.0" customHeight="1">
      <c r="A37" s="42">
        <v>9.0</v>
      </c>
      <c r="B37" s="40" t="s">
        <v>379</v>
      </c>
      <c r="C37" s="146"/>
      <c r="D37" s="146"/>
      <c r="E37" s="146"/>
      <c r="F37" s="146"/>
      <c r="G37" s="152" t="str">
        <f t="shared" si="5"/>
        <v>0</v>
      </c>
      <c r="H37" s="146"/>
      <c r="I37" s="146"/>
      <c r="J37" s="146"/>
      <c r="K37" s="146"/>
      <c r="L37" s="152"/>
      <c r="M37" s="153" t="str">
        <f t="shared" si="6"/>
        <v>0</v>
      </c>
    </row>
    <row r="38" ht="30.0" customHeight="1">
      <c r="A38" s="42">
        <v>10.0</v>
      </c>
      <c r="B38" s="42" t="s">
        <v>256</v>
      </c>
      <c r="C38" s="146"/>
      <c r="D38" s="146"/>
      <c r="E38" s="146"/>
      <c r="F38" s="146"/>
      <c r="G38" s="152" t="str">
        <f t="shared" si="5"/>
        <v>0</v>
      </c>
      <c r="H38" s="146"/>
      <c r="I38" s="146"/>
      <c r="J38" s="146"/>
      <c r="K38" s="146"/>
      <c r="L38" s="152"/>
      <c r="M38" s="153" t="str">
        <f t="shared" si="6"/>
        <v>0</v>
      </c>
    </row>
    <row r="39" ht="36.0" customHeight="1">
      <c r="A39" s="42"/>
      <c r="B39" s="154" t="s">
        <v>84</v>
      </c>
      <c r="C39" s="152" t="str">
        <f t="shared" ref="C39:L39" si="7">SUM(C29:C38)</f>
        <v>0</v>
      </c>
      <c r="D39" s="152" t="str">
        <f t="shared" si="7"/>
        <v>0</v>
      </c>
      <c r="E39" s="152" t="str">
        <f t="shared" si="7"/>
        <v>0</v>
      </c>
      <c r="F39" s="152" t="str">
        <f t="shared" si="7"/>
        <v>0</v>
      </c>
      <c r="G39" s="152" t="str">
        <f t="shared" si="7"/>
        <v>0</v>
      </c>
      <c r="H39" s="152" t="str">
        <f t="shared" si="7"/>
        <v>0</v>
      </c>
      <c r="I39" s="152" t="str">
        <f t="shared" si="7"/>
        <v>0</v>
      </c>
      <c r="J39" s="152" t="str">
        <f t="shared" si="7"/>
        <v>0</v>
      </c>
      <c r="K39" s="152" t="str">
        <f t="shared" si="7"/>
        <v>0</v>
      </c>
      <c r="L39" s="152" t="str">
        <f t="shared" si="7"/>
        <v>0</v>
      </c>
      <c r="M39" s="153" t="str">
        <f t="shared" si="6"/>
        <v>0</v>
      </c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24.0" customHeight="1">
      <c r="A42" s="3"/>
      <c r="B42" s="74" t="s">
        <v>380</v>
      </c>
      <c r="C42" s="44" t="s">
        <v>21</v>
      </c>
      <c r="D42" s="44"/>
      <c r="E42" s="44"/>
      <c r="F42" s="3"/>
      <c r="G42" s="3"/>
      <c r="H42" s="3"/>
      <c r="I42" s="3"/>
      <c r="J42" s="21" t="s">
        <v>22</v>
      </c>
      <c r="M42" s="3"/>
    </row>
    <row r="43" ht="24.0" customHeight="1">
      <c r="A43" s="3"/>
      <c r="B43" s="74" t="s">
        <v>381</v>
      </c>
      <c r="C43" s="155">
        <v>45382.0</v>
      </c>
      <c r="F43" s="3"/>
      <c r="G43" s="3"/>
      <c r="H43" s="3"/>
      <c r="I43" s="3"/>
      <c r="J43" s="3"/>
      <c r="K43" s="3"/>
      <c r="L43" s="3"/>
      <c r="M43" s="3"/>
    </row>
    <row r="44" ht="24.0" customHeight="1">
      <c r="A44" s="3"/>
      <c r="B44" s="74"/>
      <c r="C44" s="156"/>
      <c r="D44" s="17"/>
      <c r="E44" s="17"/>
      <c r="F44" s="3"/>
      <c r="G44" s="3"/>
      <c r="H44" s="3"/>
      <c r="I44" s="3"/>
      <c r="J44" s="3"/>
      <c r="K44" s="3"/>
      <c r="L44" s="3"/>
      <c r="M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mergeCells count="16">
    <mergeCell ref="C3:G3"/>
    <mergeCell ref="H3:L3"/>
    <mergeCell ref="C20:E20"/>
    <mergeCell ref="A24:M24"/>
    <mergeCell ref="A26:A27"/>
    <mergeCell ref="B26:B27"/>
    <mergeCell ref="C26:G26"/>
    <mergeCell ref="H26:L26"/>
    <mergeCell ref="J42:L42"/>
    <mergeCell ref="C43:E43"/>
    <mergeCell ref="J19:L19"/>
    <mergeCell ref="A1:M1"/>
    <mergeCell ref="A3:A4"/>
    <mergeCell ref="B3:B4"/>
    <mergeCell ref="M3:M4"/>
    <mergeCell ref="M26:M27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6.0"/>
    <col customWidth="1" min="3" max="3" width="10.43"/>
    <col customWidth="1" min="4" max="4" width="8.14"/>
    <col customWidth="1" min="5" max="5" width="8.29"/>
    <col customWidth="1" min="6" max="6" width="8.14"/>
    <col customWidth="1" min="7" max="7" width="9.14"/>
    <col customWidth="1" min="8" max="8" width="9.71"/>
    <col customWidth="1" min="9" max="9" width="10.43"/>
    <col customWidth="1" min="10" max="12" width="8.86"/>
    <col customWidth="1" min="13" max="13" width="9.0"/>
    <col customWidth="1" min="14" max="14" width="12.0"/>
    <col customWidth="1" min="15" max="15" width="12.29"/>
  </cols>
  <sheetData>
    <row r="1" ht="24.0" customHeight="1">
      <c r="A1" s="119" t="s">
        <v>382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ht="24.0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27.0" customHeight="1">
      <c r="A3" s="149" t="s">
        <v>3</v>
      </c>
      <c r="B3" s="149" t="s">
        <v>46</v>
      </c>
      <c r="C3" s="150" t="s">
        <v>351</v>
      </c>
      <c r="D3" s="2"/>
      <c r="E3" s="2"/>
      <c r="F3" s="2"/>
      <c r="G3" s="2"/>
      <c r="H3" s="51"/>
      <c r="I3" s="150" t="s">
        <v>257</v>
      </c>
      <c r="J3" s="2"/>
      <c r="K3" s="2"/>
      <c r="L3" s="2"/>
      <c r="M3" s="2"/>
      <c r="N3" s="51"/>
      <c r="O3" s="149" t="s">
        <v>383</v>
      </c>
    </row>
    <row r="4" ht="40.5" customHeight="1">
      <c r="A4" s="52"/>
      <c r="B4" s="52"/>
      <c r="C4" s="5" t="s">
        <v>367</v>
      </c>
      <c r="D4" s="5" t="s">
        <v>368</v>
      </c>
      <c r="E4" s="5" t="s">
        <v>384</v>
      </c>
      <c r="F4" s="5" t="s">
        <v>385</v>
      </c>
      <c r="G4" s="5" t="s">
        <v>370</v>
      </c>
      <c r="H4" s="5" t="s">
        <v>84</v>
      </c>
      <c r="I4" s="5" t="s">
        <v>367</v>
      </c>
      <c r="J4" s="5" t="s">
        <v>368</v>
      </c>
      <c r="K4" s="5" t="s">
        <v>384</v>
      </c>
      <c r="L4" s="5" t="s">
        <v>385</v>
      </c>
      <c r="M4" s="5" t="s">
        <v>370</v>
      </c>
      <c r="N4" s="5" t="s">
        <v>84</v>
      </c>
      <c r="O4" s="52"/>
    </row>
    <row r="5" ht="16.5" customHeight="1">
      <c r="A5" s="8">
        <v>1.0</v>
      </c>
      <c r="B5" s="8">
        <v>2.0</v>
      </c>
      <c r="C5" s="8">
        <v>3.0</v>
      </c>
      <c r="D5" s="8">
        <v>4.0</v>
      </c>
      <c r="E5" s="8">
        <v>5.0</v>
      </c>
      <c r="F5" s="8">
        <v>6.0</v>
      </c>
      <c r="G5" s="8">
        <v>7.0</v>
      </c>
      <c r="H5" s="8">
        <v>8.0</v>
      </c>
      <c r="I5" s="8">
        <v>9.0</v>
      </c>
      <c r="J5" s="8">
        <v>10.0</v>
      </c>
      <c r="K5" s="8">
        <v>11.0</v>
      </c>
      <c r="L5" s="8">
        <v>12.0</v>
      </c>
      <c r="M5" s="8">
        <v>13.0</v>
      </c>
      <c r="N5" s="8">
        <v>14.0</v>
      </c>
      <c r="O5" s="8">
        <v>15.0</v>
      </c>
    </row>
    <row r="6" ht="30.0" customHeight="1">
      <c r="A6" s="8">
        <v>1.0</v>
      </c>
      <c r="B6" s="34" t="s">
        <v>371</v>
      </c>
      <c r="C6" s="35">
        <v>1040.0</v>
      </c>
      <c r="D6" s="35">
        <v>2800.0</v>
      </c>
      <c r="E6" s="35">
        <v>280.0</v>
      </c>
      <c r="F6" s="35">
        <v>2800.0</v>
      </c>
      <c r="G6" s="35">
        <v>0.0</v>
      </c>
      <c r="H6" s="160" t="str">
        <f t="shared" ref="H6:H16" si="1">C6+D6+E6+F6+G6</f>
        <v>6920</v>
      </c>
      <c r="I6" s="35">
        <v>0.0</v>
      </c>
      <c r="J6" s="35">
        <v>2000.0</v>
      </c>
      <c r="K6" s="35">
        <v>200.0</v>
      </c>
      <c r="L6" s="35">
        <v>2000.0</v>
      </c>
      <c r="M6" s="35">
        <v>6000.0</v>
      </c>
      <c r="N6" s="160" t="str">
        <f t="shared" ref="N6:N16" si="2">I6+J6+K6+L6+M6</f>
        <v>10200</v>
      </c>
      <c r="O6" s="160" t="str">
        <f t="shared" ref="O6:O16" si="3">H6+N6</f>
        <v>17120</v>
      </c>
    </row>
    <row r="7" ht="30.0" customHeight="1">
      <c r="A7" s="8">
        <v>2.0</v>
      </c>
      <c r="B7" s="34" t="s">
        <v>372</v>
      </c>
      <c r="C7" s="35">
        <v>140.0</v>
      </c>
      <c r="D7" s="35">
        <v>400.0</v>
      </c>
      <c r="E7" s="35">
        <v>40.0</v>
      </c>
      <c r="F7" s="35">
        <v>400.0</v>
      </c>
      <c r="G7" s="35">
        <v>0.0</v>
      </c>
      <c r="H7" s="160" t="str">
        <f t="shared" si="1"/>
        <v>980</v>
      </c>
      <c r="I7" s="35">
        <v>0.0</v>
      </c>
      <c r="J7" s="35">
        <v>0.0</v>
      </c>
      <c r="K7" s="35">
        <v>0.0</v>
      </c>
      <c r="L7" s="35">
        <v>0.0</v>
      </c>
      <c r="M7" s="35">
        <v>0.0</v>
      </c>
      <c r="N7" s="160" t="str">
        <f t="shared" si="2"/>
        <v>0</v>
      </c>
      <c r="O7" s="160" t="str">
        <f t="shared" si="3"/>
        <v>980</v>
      </c>
    </row>
    <row r="8" ht="30.0" customHeight="1">
      <c r="A8" s="8">
        <v>3.0</v>
      </c>
      <c r="B8" s="34" t="s">
        <v>373</v>
      </c>
      <c r="C8" s="35">
        <v>60.0</v>
      </c>
      <c r="D8" s="35">
        <v>200.0</v>
      </c>
      <c r="E8" s="35">
        <v>20.0</v>
      </c>
      <c r="F8" s="35">
        <v>200.0</v>
      </c>
      <c r="G8" s="35">
        <v>0.0</v>
      </c>
      <c r="H8" s="160" t="str">
        <f t="shared" si="1"/>
        <v>480</v>
      </c>
      <c r="I8" s="35">
        <v>0.0</v>
      </c>
      <c r="J8" s="35">
        <v>0.0</v>
      </c>
      <c r="K8" s="35">
        <v>0.0</v>
      </c>
      <c r="L8" s="35">
        <v>0.0</v>
      </c>
      <c r="M8" s="35">
        <v>0.0</v>
      </c>
      <c r="N8" s="160" t="str">
        <f t="shared" si="2"/>
        <v>0</v>
      </c>
      <c r="O8" s="160" t="str">
        <f t="shared" si="3"/>
        <v>480</v>
      </c>
    </row>
    <row r="9" ht="30.0" customHeight="1">
      <c r="A9" s="8">
        <v>4.0</v>
      </c>
      <c r="B9" s="34" t="s">
        <v>374</v>
      </c>
      <c r="C9" s="35">
        <v>0.0</v>
      </c>
      <c r="D9" s="35">
        <v>0.0</v>
      </c>
      <c r="E9" s="35">
        <v>0.0</v>
      </c>
      <c r="F9" s="35">
        <v>0.0</v>
      </c>
      <c r="G9" s="35">
        <v>0.0</v>
      </c>
      <c r="H9" s="160" t="str">
        <f t="shared" si="1"/>
        <v>0</v>
      </c>
      <c r="I9" s="35">
        <v>0.0</v>
      </c>
      <c r="J9" s="35">
        <v>1300.0</v>
      </c>
      <c r="K9" s="35">
        <v>130.0</v>
      </c>
      <c r="L9" s="35">
        <v>1300.0</v>
      </c>
      <c r="M9" s="35">
        <v>3900.0</v>
      </c>
      <c r="N9" s="160" t="str">
        <f t="shared" si="2"/>
        <v>6630</v>
      </c>
      <c r="O9" s="160" t="str">
        <f t="shared" si="3"/>
        <v>6630</v>
      </c>
    </row>
    <row r="10" ht="30.0" customHeight="1">
      <c r="A10" s="8">
        <v>5.0</v>
      </c>
      <c r="B10" s="34" t="s">
        <v>375</v>
      </c>
      <c r="C10" s="35">
        <v>0.0</v>
      </c>
      <c r="D10" s="35">
        <v>0.0</v>
      </c>
      <c r="E10" s="35">
        <v>0.0</v>
      </c>
      <c r="F10" s="35">
        <v>0.0</v>
      </c>
      <c r="G10" s="35">
        <v>0.0</v>
      </c>
      <c r="H10" s="160" t="str">
        <f t="shared" si="1"/>
        <v>0</v>
      </c>
      <c r="I10" s="35">
        <v>0.0</v>
      </c>
      <c r="J10" s="35">
        <v>0.0</v>
      </c>
      <c r="K10" s="35">
        <v>0.0</v>
      </c>
      <c r="L10" s="35">
        <v>0.0</v>
      </c>
      <c r="M10" s="35">
        <v>0.0</v>
      </c>
      <c r="N10" s="160" t="str">
        <f t="shared" si="2"/>
        <v>0</v>
      </c>
      <c r="O10" s="160" t="str">
        <f t="shared" si="3"/>
        <v>0</v>
      </c>
    </row>
    <row r="11" ht="30.0" customHeight="1">
      <c r="A11" s="8">
        <v>6.0</v>
      </c>
      <c r="B11" s="34" t="s">
        <v>376</v>
      </c>
      <c r="C11" s="35">
        <v>0.0</v>
      </c>
      <c r="D11" s="35">
        <v>0.0</v>
      </c>
      <c r="E11" s="35">
        <v>0.0</v>
      </c>
      <c r="F11" s="35">
        <v>0.0</v>
      </c>
      <c r="G11" s="35">
        <v>0.0</v>
      </c>
      <c r="H11" s="160" t="str">
        <f t="shared" si="1"/>
        <v>0</v>
      </c>
      <c r="I11" s="35">
        <v>0.0</v>
      </c>
      <c r="J11" s="35">
        <v>0.0</v>
      </c>
      <c r="K11" s="35">
        <v>0.0</v>
      </c>
      <c r="L11" s="35">
        <v>0.0</v>
      </c>
      <c r="M11" s="35">
        <v>0.0</v>
      </c>
      <c r="N11" s="160" t="str">
        <f t="shared" si="2"/>
        <v>0</v>
      </c>
      <c r="O11" s="160" t="str">
        <f t="shared" si="3"/>
        <v>0</v>
      </c>
    </row>
    <row r="12" ht="30.0" customHeight="1">
      <c r="A12" s="8">
        <v>7.0</v>
      </c>
      <c r="B12" s="34" t="s">
        <v>377</v>
      </c>
      <c r="C12" s="35">
        <v>0.0</v>
      </c>
      <c r="D12" s="35">
        <v>0.0</v>
      </c>
      <c r="E12" s="35">
        <v>0.0</v>
      </c>
      <c r="F12" s="35">
        <v>0.0</v>
      </c>
      <c r="G12" s="35">
        <v>0.0</v>
      </c>
      <c r="H12" s="160" t="str">
        <f t="shared" si="1"/>
        <v>0</v>
      </c>
      <c r="I12" s="35">
        <v>0.0</v>
      </c>
      <c r="J12" s="35">
        <v>0.0</v>
      </c>
      <c r="K12" s="35">
        <v>0.0</v>
      </c>
      <c r="L12" s="35">
        <v>0.0</v>
      </c>
      <c r="M12" s="35">
        <v>0.0</v>
      </c>
      <c r="N12" s="160" t="str">
        <f t="shared" si="2"/>
        <v>0</v>
      </c>
      <c r="O12" s="160" t="str">
        <f t="shared" si="3"/>
        <v>0</v>
      </c>
    </row>
    <row r="13" ht="30.0" customHeight="1">
      <c r="A13" s="8">
        <v>8.0</v>
      </c>
      <c r="B13" s="34" t="s">
        <v>378</v>
      </c>
      <c r="C13" s="35">
        <v>0.0</v>
      </c>
      <c r="D13" s="35">
        <v>0.0</v>
      </c>
      <c r="E13" s="35">
        <v>0.0</v>
      </c>
      <c r="F13" s="35">
        <v>0.0</v>
      </c>
      <c r="G13" s="35">
        <v>0.0</v>
      </c>
      <c r="H13" s="160" t="str">
        <f t="shared" si="1"/>
        <v>0</v>
      </c>
      <c r="I13" s="35">
        <v>0.0</v>
      </c>
      <c r="J13" s="35">
        <v>0.0</v>
      </c>
      <c r="K13" s="35">
        <v>0.0</v>
      </c>
      <c r="L13" s="35">
        <v>0.0</v>
      </c>
      <c r="M13" s="35">
        <v>0.0</v>
      </c>
      <c r="N13" s="160" t="str">
        <f t="shared" si="2"/>
        <v>0</v>
      </c>
      <c r="O13" s="160" t="str">
        <f t="shared" si="3"/>
        <v>0</v>
      </c>
    </row>
    <row r="14" ht="30.0" customHeight="1">
      <c r="A14" s="8">
        <v>9.0</v>
      </c>
      <c r="B14" s="34" t="s">
        <v>379</v>
      </c>
      <c r="C14" s="35">
        <v>0.0</v>
      </c>
      <c r="D14" s="35">
        <v>0.0</v>
      </c>
      <c r="E14" s="35">
        <v>0.0</v>
      </c>
      <c r="F14" s="35">
        <v>0.0</v>
      </c>
      <c r="G14" s="35">
        <v>0.0</v>
      </c>
      <c r="H14" s="160" t="str">
        <f t="shared" si="1"/>
        <v>0</v>
      </c>
      <c r="I14" s="35">
        <v>0.0</v>
      </c>
      <c r="J14" s="35">
        <v>0.0</v>
      </c>
      <c r="K14" s="35">
        <v>0.0</v>
      </c>
      <c r="L14" s="35">
        <v>0.0</v>
      </c>
      <c r="M14" s="35">
        <v>0.0</v>
      </c>
      <c r="N14" s="160" t="str">
        <f t="shared" si="2"/>
        <v>0</v>
      </c>
      <c r="O14" s="160" t="str">
        <f t="shared" si="3"/>
        <v>0</v>
      </c>
    </row>
    <row r="15" ht="30.0" customHeight="1">
      <c r="A15" s="8">
        <v>10.0</v>
      </c>
      <c r="B15" s="8" t="s">
        <v>256</v>
      </c>
      <c r="C15" s="35">
        <v>0.0</v>
      </c>
      <c r="D15" s="35">
        <v>0.0</v>
      </c>
      <c r="E15" s="35">
        <v>0.0</v>
      </c>
      <c r="F15" s="35">
        <v>0.0</v>
      </c>
      <c r="G15" s="35">
        <v>0.0</v>
      </c>
      <c r="H15" s="160" t="str">
        <f t="shared" si="1"/>
        <v>0</v>
      </c>
      <c r="I15" s="35">
        <v>0.0</v>
      </c>
      <c r="J15" s="35">
        <v>0.0</v>
      </c>
      <c r="K15" s="35">
        <v>0.0</v>
      </c>
      <c r="L15" s="35">
        <v>0.0</v>
      </c>
      <c r="M15" s="35">
        <v>0.0</v>
      </c>
      <c r="N15" s="160" t="str">
        <f t="shared" si="2"/>
        <v>0</v>
      </c>
      <c r="O15" s="160" t="str">
        <f t="shared" si="3"/>
        <v>0</v>
      </c>
    </row>
    <row r="16" ht="26.25" customHeight="1">
      <c r="A16" s="161"/>
      <c r="B16" s="161" t="s">
        <v>84</v>
      </c>
      <c r="C16" s="162" t="str">
        <f t="shared" ref="C16:G16" si="4">SUM(C6:C15)</f>
        <v>1240</v>
      </c>
      <c r="D16" s="163" t="str">
        <f t="shared" si="4"/>
        <v>3400</v>
      </c>
      <c r="E16" s="163" t="str">
        <f t="shared" si="4"/>
        <v>340</v>
      </c>
      <c r="F16" s="163" t="str">
        <f t="shared" si="4"/>
        <v>3400</v>
      </c>
      <c r="G16" s="163" t="str">
        <f t="shared" si="4"/>
        <v>0</v>
      </c>
      <c r="H16" s="162" t="str">
        <f t="shared" si="1"/>
        <v>8380</v>
      </c>
      <c r="I16" s="162" t="str">
        <f t="shared" ref="I16:M16" si="5">SUM(I6:I15)</f>
        <v>0</v>
      </c>
      <c r="J16" s="163" t="str">
        <f t="shared" si="5"/>
        <v>3300</v>
      </c>
      <c r="K16" s="163" t="str">
        <f t="shared" si="5"/>
        <v>330</v>
      </c>
      <c r="L16" s="163" t="str">
        <f t="shared" si="5"/>
        <v>3300</v>
      </c>
      <c r="M16" s="162" t="str">
        <f t="shared" si="5"/>
        <v>9900</v>
      </c>
      <c r="N16" s="162" t="str">
        <f t="shared" si="2"/>
        <v>16830</v>
      </c>
      <c r="O16" s="162" t="str">
        <f t="shared" si="3"/>
        <v>25210</v>
      </c>
    </row>
    <row r="17" ht="24.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74"/>
      <c r="O17" s="3"/>
    </row>
    <row r="18" ht="24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43"/>
      <c r="L18" s="43"/>
      <c r="M18" s="43"/>
      <c r="N18" s="43"/>
      <c r="O18" s="3"/>
    </row>
    <row r="19" ht="18.75" customHeight="1">
      <c r="A19" s="3"/>
      <c r="B19" s="19" t="s">
        <v>20</v>
      </c>
      <c r="C19" s="20" t="s">
        <v>21</v>
      </c>
      <c r="G19" s="3"/>
      <c r="H19" s="3"/>
      <c r="I19" s="3"/>
      <c r="J19" s="3"/>
      <c r="K19" s="61" t="s">
        <v>22</v>
      </c>
      <c r="O19" s="3"/>
    </row>
    <row r="20" ht="18.75" customHeight="1">
      <c r="A20" s="3"/>
      <c r="B20" s="19" t="s">
        <v>23</v>
      </c>
      <c r="C20" s="25">
        <v>45382.0</v>
      </c>
      <c r="G20" s="3"/>
      <c r="H20" s="3"/>
      <c r="I20" s="3"/>
      <c r="J20" s="3"/>
      <c r="K20" s="3"/>
      <c r="L20" s="3"/>
      <c r="M20" s="3"/>
      <c r="N20" s="3"/>
      <c r="O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ht="30.0" customHeight="1">
      <c r="A22" s="119" t="s">
        <v>382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ht="12.7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ht="18.75" customHeight="1">
      <c r="A24" s="149" t="s">
        <v>3</v>
      </c>
      <c r="B24" s="149" t="s">
        <v>46</v>
      </c>
      <c r="C24" s="150" t="s">
        <v>351</v>
      </c>
      <c r="D24" s="2"/>
      <c r="E24" s="2"/>
      <c r="F24" s="2"/>
      <c r="G24" s="2"/>
      <c r="H24" s="51"/>
      <c r="I24" s="150" t="s">
        <v>257</v>
      </c>
      <c r="J24" s="2"/>
      <c r="K24" s="2"/>
      <c r="L24" s="2"/>
      <c r="M24" s="2"/>
      <c r="N24" s="51"/>
      <c r="O24" s="149" t="s">
        <v>383</v>
      </c>
    </row>
    <row r="25" ht="18.75" customHeight="1">
      <c r="A25" s="52"/>
      <c r="B25" s="52"/>
      <c r="C25" s="5" t="s">
        <v>367</v>
      </c>
      <c r="D25" s="5" t="s">
        <v>368</v>
      </c>
      <c r="E25" s="5" t="s">
        <v>384</v>
      </c>
      <c r="F25" s="5" t="s">
        <v>385</v>
      </c>
      <c r="G25" s="5" t="s">
        <v>370</v>
      </c>
      <c r="H25" s="5" t="s">
        <v>84</v>
      </c>
      <c r="I25" s="5" t="s">
        <v>367</v>
      </c>
      <c r="J25" s="5" t="s">
        <v>368</v>
      </c>
      <c r="K25" s="5" t="s">
        <v>384</v>
      </c>
      <c r="L25" s="5" t="s">
        <v>385</v>
      </c>
      <c r="M25" s="5" t="s">
        <v>370</v>
      </c>
      <c r="N25" s="5" t="s">
        <v>84</v>
      </c>
      <c r="O25" s="52"/>
    </row>
    <row r="26" ht="18.75" customHeight="1">
      <c r="A26" s="8">
        <v>1.0</v>
      </c>
      <c r="B26" s="8">
        <v>2.0</v>
      </c>
      <c r="C26" s="8">
        <v>3.0</v>
      </c>
      <c r="D26" s="8">
        <v>4.0</v>
      </c>
      <c r="E26" s="8">
        <v>5.0</v>
      </c>
      <c r="F26" s="8">
        <v>6.0</v>
      </c>
      <c r="G26" s="8">
        <v>7.0</v>
      </c>
      <c r="H26" s="8">
        <v>8.0</v>
      </c>
      <c r="I26" s="8">
        <v>9.0</v>
      </c>
      <c r="J26" s="8">
        <v>10.0</v>
      </c>
      <c r="K26" s="8">
        <v>11.0</v>
      </c>
      <c r="L26" s="8">
        <v>12.0</v>
      </c>
      <c r="M26" s="8">
        <v>13.0</v>
      </c>
      <c r="N26" s="8">
        <v>14.0</v>
      </c>
      <c r="O26" s="8">
        <v>15.0</v>
      </c>
    </row>
    <row r="27" ht="30.0" customHeight="1">
      <c r="A27" s="8">
        <v>1.0</v>
      </c>
      <c r="B27" s="34" t="s">
        <v>371</v>
      </c>
      <c r="C27" s="35"/>
      <c r="D27" s="35"/>
      <c r="E27" s="35"/>
      <c r="F27" s="35"/>
      <c r="G27" s="35"/>
      <c r="H27" s="160" t="str">
        <f t="shared" ref="H27:H37" si="6">C27+D27+E27+F27+G27</f>
        <v>0</v>
      </c>
      <c r="I27" s="35"/>
      <c r="J27" s="35"/>
      <c r="K27" s="35"/>
      <c r="L27" s="35"/>
      <c r="M27" s="35"/>
      <c r="N27" s="160" t="str">
        <f t="shared" ref="N27:N37" si="7">I27+J27+K27+L27+M27</f>
        <v>0</v>
      </c>
      <c r="O27" s="160" t="str">
        <f t="shared" ref="O27:O37" si="8">H27+N27</f>
        <v>0</v>
      </c>
    </row>
    <row r="28" ht="30.0" customHeight="1">
      <c r="A28" s="8">
        <v>2.0</v>
      </c>
      <c r="B28" s="34" t="s">
        <v>372</v>
      </c>
      <c r="C28" s="35"/>
      <c r="D28" s="35"/>
      <c r="E28" s="35"/>
      <c r="F28" s="35"/>
      <c r="G28" s="35"/>
      <c r="H28" s="160" t="str">
        <f t="shared" si="6"/>
        <v>0</v>
      </c>
      <c r="I28" s="35"/>
      <c r="J28" s="35"/>
      <c r="K28" s="35"/>
      <c r="L28" s="35"/>
      <c r="M28" s="35"/>
      <c r="N28" s="160" t="str">
        <f t="shared" si="7"/>
        <v>0</v>
      </c>
      <c r="O28" s="160" t="str">
        <f t="shared" si="8"/>
        <v>0</v>
      </c>
    </row>
    <row r="29" ht="30.0" customHeight="1">
      <c r="A29" s="8">
        <v>3.0</v>
      </c>
      <c r="B29" s="34" t="s">
        <v>373</v>
      </c>
      <c r="C29" s="35"/>
      <c r="D29" s="35"/>
      <c r="E29" s="35"/>
      <c r="F29" s="35"/>
      <c r="G29" s="35"/>
      <c r="H29" s="160" t="str">
        <f t="shared" si="6"/>
        <v>0</v>
      </c>
      <c r="I29" s="35"/>
      <c r="J29" s="35"/>
      <c r="K29" s="35"/>
      <c r="L29" s="35"/>
      <c r="M29" s="35"/>
      <c r="N29" s="160" t="str">
        <f t="shared" si="7"/>
        <v>0</v>
      </c>
      <c r="O29" s="160" t="str">
        <f t="shared" si="8"/>
        <v>0</v>
      </c>
    </row>
    <row r="30" ht="30.0" customHeight="1">
      <c r="A30" s="8">
        <v>4.0</v>
      </c>
      <c r="B30" s="34" t="s">
        <v>374</v>
      </c>
      <c r="C30" s="35"/>
      <c r="D30" s="35"/>
      <c r="E30" s="35"/>
      <c r="F30" s="35"/>
      <c r="G30" s="35"/>
      <c r="H30" s="160" t="str">
        <f t="shared" si="6"/>
        <v>0</v>
      </c>
      <c r="I30" s="35"/>
      <c r="J30" s="35"/>
      <c r="K30" s="35"/>
      <c r="L30" s="35"/>
      <c r="M30" s="35"/>
      <c r="N30" s="160" t="str">
        <f t="shared" si="7"/>
        <v>0</v>
      </c>
      <c r="O30" s="160" t="str">
        <f t="shared" si="8"/>
        <v>0</v>
      </c>
    </row>
    <row r="31" ht="30.0" customHeight="1">
      <c r="A31" s="8">
        <v>5.0</v>
      </c>
      <c r="B31" s="34" t="s">
        <v>375</v>
      </c>
      <c r="C31" s="35"/>
      <c r="D31" s="35"/>
      <c r="E31" s="35"/>
      <c r="F31" s="35"/>
      <c r="G31" s="35"/>
      <c r="H31" s="160" t="str">
        <f t="shared" si="6"/>
        <v>0</v>
      </c>
      <c r="I31" s="35"/>
      <c r="J31" s="35"/>
      <c r="K31" s="35"/>
      <c r="L31" s="35"/>
      <c r="M31" s="35"/>
      <c r="N31" s="160" t="str">
        <f t="shared" si="7"/>
        <v>0</v>
      </c>
      <c r="O31" s="160" t="str">
        <f t="shared" si="8"/>
        <v>0</v>
      </c>
    </row>
    <row r="32" ht="30.0" customHeight="1">
      <c r="A32" s="8">
        <v>6.0</v>
      </c>
      <c r="B32" s="34" t="s">
        <v>376</v>
      </c>
      <c r="C32" s="35"/>
      <c r="D32" s="35"/>
      <c r="E32" s="35"/>
      <c r="F32" s="35"/>
      <c r="G32" s="35"/>
      <c r="H32" s="160" t="str">
        <f t="shared" si="6"/>
        <v>0</v>
      </c>
      <c r="I32" s="35"/>
      <c r="J32" s="35"/>
      <c r="K32" s="35"/>
      <c r="L32" s="35"/>
      <c r="M32" s="35"/>
      <c r="N32" s="160" t="str">
        <f t="shared" si="7"/>
        <v>0</v>
      </c>
      <c r="O32" s="160" t="str">
        <f t="shared" si="8"/>
        <v>0</v>
      </c>
    </row>
    <row r="33" ht="30.0" customHeight="1">
      <c r="A33" s="8">
        <v>7.0</v>
      </c>
      <c r="B33" s="34" t="s">
        <v>377</v>
      </c>
      <c r="C33" s="35"/>
      <c r="D33" s="35"/>
      <c r="E33" s="35"/>
      <c r="F33" s="35"/>
      <c r="G33" s="35"/>
      <c r="H33" s="160" t="str">
        <f t="shared" si="6"/>
        <v>0</v>
      </c>
      <c r="I33" s="35"/>
      <c r="J33" s="35"/>
      <c r="K33" s="35"/>
      <c r="L33" s="35"/>
      <c r="M33" s="35"/>
      <c r="N33" s="160" t="str">
        <f t="shared" si="7"/>
        <v>0</v>
      </c>
      <c r="O33" s="160" t="str">
        <f t="shared" si="8"/>
        <v>0</v>
      </c>
    </row>
    <row r="34" ht="30.0" customHeight="1">
      <c r="A34" s="8">
        <v>8.0</v>
      </c>
      <c r="B34" s="34" t="s">
        <v>378</v>
      </c>
      <c r="C34" s="35"/>
      <c r="D34" s="35"/>
      <c r="E34" s="35"/>
      <c r="F34" s="35"/>
      <c r="G34" s="35"/>
      <c r="H34" s="160" t="str">
        <f t="shared" si="6"/>
        <v>0</v>
      </c>
      <c r="I34" s="35"/>
      <c r="J34" s="35"/>
      <c r="K34" s="35"/>
      <c r="L34" s="35"/>
      <c r="M34" s="35"/>
      <c r="N34" s="160" t="str">
        <f t="shared" si="7"/>
        <v>0</v>
      </c>
      <c r="O34" s="160" t="str">
        <f t="shared" si="8"/>
        <v>0</v>
      </c>
    </row>
    <row r="35" ht="30.0" customHeight="1">
      <c r="A35" s="8">
        <v>9.0</v>
      </c>
      <c r="B35" s="34" t="s">
        <v>379</v>
      </c>
      <c r="C35" s="35"/>
      <c r="D35" s="35"/>
      <c r="E35" s="35"/>
      <c r="F35" s="35"/>
      <c r="G35" s="35"/>
      <c r="H35" s="160" t="str">
        <f t="shared" si="6"/>
        <v>0</v>
      </c>
      <c r="I35" s="35"/>
      <c r="J35" s="35"/>
      <c r="K35" s="35"/>
      <c r="L35" s="35"/>
      <c r="M35" s="35"/>
      <c r="N35" s="160" t="str">
        <f t="shared" si="7"/>
        <v>0</v>
      </c>
      <c r="O35" s="160" t="str">
        <f t="shared" si="8"/>
        <v>0</v>
      </c>
    </row>
    <row r="36" ht="30.0" customHeight="1">
      <c r="A36" s="8">
        <v>10.0</v>
      </c>
      <c r="B36" s="8" t="s">
        <v>256</v>
      </c>
      <c r="C36" s="35"/>
      <c r="D36" s="35"/>
      <c r="E36" s="35"/>
      <c r="F36" s="35"/>
      <c r="G36" s="35"/>
      <c r="H36" s="160" t="str">
        <f t="shared" si="6"/>
        <v>0</v>
      </c>
      <c r="I36" s="35"/>
      <c r="J36" s="35"/>
      <c r="K36" s="35"/>
      <c r="L36" s="35"/>
      <c r="M36" s="35"/>
      <c r="N36" s="160" t="str">
        <f t="shared" si="7"/>
        <v>0</v>
      </c>
      <c r="O36" s="160" t="str">
        <f t="shared" si="8"/>
        <v>0</v>
      </c>
    </row>
    <row r="37" ht="33.75" customHeight="1">
      <c r="A37" s="161"/>
      <c r="B37" s="161" t="s">
        <v>84</v>
      </c>
      <c r="C37" s="162" t="str">
        <f t="shared" ref="C37:G37" si="9">SUM(C27:C36)</f>
        <v>0</v>
      </c>
      <c r="D37" s="163" t="str">
        <f t="shared" si="9"/>
        <v>0</v>
      </c>
      <c r="E37" s="163" t="str">
        <f t="shared" si="9"/>
        <v>0</v>
      </c>
      <c r="F37" s="163" t="str">
        <f t="shared" si="9"/>
        <v>0</v>
      </c>
      <c r="G37" s="163" t="str">
        <f t="shared" si="9"/>
        <v>0</v>
      </c>
      <c r="H37" s="162" t="str">
        <f t="shared" si="6"/>
        <v>0</v>
      </c>
      <c r="I37" s="162" t="str">
        <f t="shared" ref="I37:M37" si="10">SUM(I27:I36)</f>
        <v>0</v>
      </c>
      <c r="J37" s="163" t="str">
        <f t="shared" si="10"/>
        <v>0</v>
      </c>
      <c r="K37" s="163" t="str">
        <f t="shared" si="10"/>
        <v>0</v>
      </c>
      <c r="L37" s="163" t="str">
        <f t="shared" si="10"/>
        <v>0</v>
      </c>
      <c r="M37" s="162" t="str">
        <f t="shared" si="10"/>
        <v>0</v>
      </c>
      <c r="N37" s="162" t="str">
        <f t="shared" si="7"/>
        <v>0</v>
      </c>
      <c r="O37" s="162" t="str">
        <f t="shared" si="8"/>
        <v>0</v>
      </c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ht="24.0" customHeight="1">
      <c r="A39" s="3"/>
      <c r="B39" s="74" t="s">
        <v>20</v>
      </c>
      <c r="C39" s="44" t="s">
        <v>21</v>
      </c>
      <c r="G39" s="3"/>
      <c r="H39" s="3"/>
      <c r="I39" s="3"/>
      <c r="J39" s="3"/>
      <c r="K39" s="21" t="s">
        <v>22</v>
      </c>
      <c r="O39" s="3"/>
    </row>
    <row r="40" ht="24.0" customHeight="1">
      <c r="A40" s="3"/>
      <c r="B40" s="74" t="s">
        <v>23</v>
      </c>
      <c r="C40" s="155">
        <v>45382.0</v>
      </c>
      <c r="G40" s="3"/>
      <c r="H40" s="3"/>
      <c r="I40" s="3"/>
      <c r="J40" s="3"/>
      <c r="K40" s="3"/>
      <c r="L40" s="3"/>
      <c r="M40" s="3"/>
      <c r="N40" s="3"/>
      <c r="O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</sheetData>
  <mergeCells count="18">
    <mergeCell ref="A24:A25"/>
    <mergeCell ref="B24:B25"/>
    <mergeCell ref="C24:H24"/>
    <mergeCell ref="I24:N24"/>
    <mergeCell ref="C19:F19"/>
    <mergeCell ref="A1:O1"/>
    <mergeCell ref="A3:A4"/>
    <mergeCell ref="B3:B4"/>
    <mergeCell ref="C3:H3"/>
    <mergeCell ref="I3:N3"/>
    <mergeCell ref="O3:O4"/>
    <mergeCell ref="C40:F40"/>
    <mergeCell ref="K19:N19"/>
    <mergeCell ref="C39:F39"/>
    <mergeCell ref="K39:N39"/>
    <mergeCell ref="C20:F20"/>
    <mergeCell ref="A22:O22"/>
    <mergeCell ref="O24:O25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5.0"/>
    <col customWidth="1" min="3" max="3" width="10.14"/>
    <col customWidth="1" min="4" max="4" width="11.43"/>
    <col customWidth="1" min="5" max="5" width="10.43"/>
    <col customWidth="1" min="6" max="6" width="9.57"/>
    <col customWidth="1" min="7" max="7" width="9.43"/>
    <col customWidth="1" min="8" max="8" width="10.86"/>
    <col customWidth="1" min="9" max="9" width="11.0"/>
    <col customWidth="1" min="10" max="11" width="8.0"/>
  </cols>
  <sheetData>
    <row r="1" ht="24.0" customHeight="1">
      <c r="A1" s="67" t="s">
        <v>386</v>
      </c>
      <c r="B1" s="48"/>
      <c r="C1" s="48"/>
      <c r="D1" s="48"/>
      <c r="E1" s="48"/>
      <c r="F1" s="48"/>
      <c r="G1" s="48"/>
      <c r="H1" s="48"/>
      <c r="I1" s="48"/>
      <c r="J1" s="3"/>
      <c r="K1" s="3"/>
    </row>
    <row r="2" ht="24.0" customHeight="1">
      <c r="A2" s="33"/>
      <c r="B2" s="33"/>
      <c r="C2" s="33"/>
      <c r="D2" s="33"/>
      <c r="E2" s="33"/>
      <c r="F2" s="33"/>
      <c r="G2" s="33"/>
      <c r="H2" s="33"/>
      <c r="I2" s="33"/>
      <c r="J2" s="3"/>
      <c r="K2" s="3"/>
    </row>
    <row r="3" ht="50.25" customHeight="1">
      <c r="A3" s="164" t="s">
        <v>3</v>
      </c>
      <c r="B3" s="164" t="s">
        <v>46</v>
      </c>
      <c r="C3" s="159" t="s">
        <v>367</v>
      </c>
      <c r="D3" s="159" t="s">
        <v>369</v>
      </c>
      <c r="E3" s="159" t="s">
        <v>368</v>
      </c>
      <c r="F3" s="159" t="s">
        <v>387</v>
      </c>
      <c r="G3" s="159" t="s">
        <v>385</v>
      </c>
      <c r="H3" s="159" t="s">
        <v>370</v>
      </c>
      <c r="I3" s="159" t="s">
        <v>84</v>
      </c>
      <c r="J3" s="6"/>
      <c r="K3" s="6"/>
    </row>
    <row r="4" ht="19.5" customHeight="1">
      <c r="A4" s="42">
        <v>1.0</v>
      </c>
      <c r="B4" s="42">
        <v>2.0</v>
      </c>
      <c r="C4" s="42">
        <v>3.0</v>
      </c>
      <c r="D4" s="42">
        <v>4.0</v>
      </c>
      <c r="E4" s="42">
        <v>5.0</v>
      </c>
      <c r="F4" s="42">
        <v>6.0</v>
      </c>
      <c r="G4" s="42">
        <v>7.0</v>
      </c>
      <c r="H4" s="42">
        <v>8.0</v>
      </c>
      <c r="I4" s="42">
        <v>9.0</v>
      </c>
      <c r="J4" s="3"/>
      <c r="K4" s="3"/>
    </row>
    <row r="5" ht="30.0" customHeight="1">
      <c r="A5" s="42">
        <v>1.0</v>
      </c>
      <c r="B5" s="40" t="s">
        <v>365</v>
      </c>
      <c r="C5" s="146">
        <v>2670.0</v>
      </c>
      <c r="D5" s="146">
        <v>2825.0</v>
      </c>
      <c r="E5" s="146">
        <v>5875.0</v>
      </c>
      <c r="F5" s="146">
        <v>0.0</v>
      </c>
      <c r="G5" s="146">
        <v>0.0</v>
      </c>
      <c r="H5" s="146">
        <v>1250.0</v>
      </c>
      <c r="I5" s="152" t="str">
        <f t="shared" ref="I5:I9" si="1">C5+D5+E5+F5+G5+H5</f>
        <v>12620</v>
      </c>
      <c r="J5" s="3"/>
      <c r="K5" s="3"/>
    </row>
    <row r="6" ht="30.0" customHeight="1">
      <c r="A6" s="42">
        <v>2.0</v>
      </c>
      <c r="B6" s="40" t="s">
        <v>366</v>
      </c>
      <c r="C6" s="146">
        <v>0.0</v>
      </c>
      <c r="D6" s="146">
        <v>100.0</v>
      </c>
      <c r="E6" s="146">
        <v>3900.0</v>
      </c>
      <c r="F6" s="146">
        <v>0.0</v>
      </c>
      <c r="G6" s="146">
        <v>0.0</v>
      </c>
      <c r="H6" s="146">
        <v>0.0</v>
      </c>
      <c r="I6" s="152" t="str">
        <f t="shared" si="1"/>
        <v>4000</v>
      </c>
      <c r="J6" s="3"/>
      <c r="K6" s="3"/>
    </row>
    <row r="7" ht="30.0" customHeight="1">
      <c r="A7" s="42">
        <v>3.0</v>
      </c>
      <c r="B7" s="40" t="s">
        <v>351</v>
      </c>
      <c r="C7" s="146">
        <v>1240.0</v>
      </c>
      <c r="D7" s="146">
        <v>0.0</v>
      </c>
      <c r="E7" s="146">
        <v>3400.0</v>
      </c>
      <c r="F7" s="146">
        <v>340.0</v>
      </c>
      <c r="G7" s="146">
        <v>3400.0</v>
      </c>
      <c r="H7" s="146">
        <v>0.0</v>
      </c>
      <c r="I7" s="152" t="str">
        <f t="shared" si="1"/>
        <v>8380</v>
      </c>
      <c r="J7" s="3"/>
      <c r="K7" s="3"/>
    </row>
    <row r="8" ht="30.0" customHeight="1">
      <c r="A8" s="42">
        <v>4.0</v>
      </c>
      <c r="B8" s="40" t="s">
        <v>257</v>
      </c>
      <c r="C8" s="146">
        <v>0.0</v>
      </c>
      <c r="D8" s="146">
        <v>0.0</v>
      </c>
      <c r="E8" s="146">
        <v>3300.0</v>
      </c>
      <c r="F8" s="146">
        <v>330.0</v>
      </c>
      <c r="G8" s="146">
        <v>3300.0</v>
      </c>
      <c r="H8" s="146">
        <v>9900.0</v>
      </c>
      <c r="I8" s="152" t="str">
        <f t="shared" si="1"/>
        <v>16830</v>
      </c>
      <c r="J8" s="3"/>
      <c r="K8" s="3"/>
    </row>
    <row r="9" ht="26.25" customHeight="1">
      <c r="A9" s="42"/>
      <c r="B9" s="165" t="s">
        <v>84</v>
      </c>
      <c r="C9" s="152" t="str">
        <f t="shared" ref="C9:H9" si="2">SUM(C5:C8)</f>
        <v>3910</v>
      </c>
      <c r="D9" s="152" t="str">
        <f t="shared" si="2"/>
        <v>2925</v>
      </c>
      <c r="E9" s="152" t="str">
        <f t="shared" si="2"/>
        <v>16475</v>
      </c>
      <c r="F9" s="152" t="str">
        <f t="shared" si="2"/>
        <v>670</v>
      </c>
      <c r="G9" s="152" t="str">
        <f t="shared" si="2"/>
        <v>6700</v>
      </c>
      <c r="H9" s="152" t="str">
        <f t="shared" si="2"/>
        <v>11150</v>
      </c>
      <c r="I9" s="152" t="str">
        <f t="shared" si="1"/>
        <v>41830</v>
      </c>
      <c r="J9" s="3"/>
      <c r="K9" s="3"/>
    </row>
    <row r="10" ht="18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ht="18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21.0" customHeight="1">
      <c r="A12" s="44" t="s">
        <v>198</v>
      </c>
      <c r="D12" s="17"/>
      <c r="E12" s="17"/>
      <c r="F12" s="136" t="s">
        <v>22</v>
      </c>
      <c r="H12" s="3"/>
      <c r="I12" s="3"/>
      <c r="J12" s="3"/>
      <c r="K12" s="3"/>
    </row>
    <row r="13" ht="22.5" customHeight="1">
      <c r="A13" s="44" t="s">
        <v>388</v>
      </c>
      <c r="D13" s="17"/>
      <c r="E13" s="17"/>
      <c r="F13" s="17"/>
      <c r="G13" s="17"/>
      <c r="H13" s="3"/>
      <c r="I13" s="3"/>
      <c r="J13" s="3"/>
      <c r="K13" s="3"/>
    </row>
    <row r="14" ht="18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ht="18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ht="27.75" customHeight="1">
      <c r="A16" s="67" t="s">
        <v>386</v>
      </c>
      <c r="B16" s="48"/>
      <c r="C16" s="48"/>
      <c r="D16" s="48"/>
      <c r="E16" s="48"/>
      <c r="F16" s="48"/>
      <c r="G16" s="48"/>
      <c r="H16" s="48"/>
      <c r="I16" s="48"/>
      <c r="J16" s="3"/>
      <c r="K16" s="3"/>
    </row>
    <row r="17" ht="30.0" customHeight="1">
      <c r="A17" s="33"/>
      <c r="B17" s="33"/>
      <c r="C17" s="33"/>
      <c r="D17" s="33"/>
      <c r="E17" s="33"/>
      <c r="F17" s="33"/>
      <c r="G17" s="33"/>
      <c r="H17" s="33"/>
      <c r="I17" s="33"/>
      <c r="J17" s="3"/>
      <c r="K17" s="3"/>
    </row>
    <row r="18" ht="44.25" customHeight="1">
      <c r="A18" s="164" t="s">
        <v>3</v>
      </c>
      <c r="B18" s="164" t="s">
        <v>46</v>
      </c>
      <c r="C18" s="159" t="s">
        <v>367</v>
      </c>
      <c r="D18" s="159" t="s">
        <v>369</v>
      </c>
      <c r="E18" s="159" t="s">
        <v>368</v>
      </c>
      <c r="F18" s="159" t="s">
        <v>387</v>
      </c>
      <c r="G18" s="159" t="s">
        <v>385</v>
      </c>
      <c r="H18" s="159" t="s">
        <v>370</v>
      </c>
      <c r="I18" s="159" t="s">
        <v>84</v>
      </c>
      <c r="J18" s="3"/>
      <c r="K18" s="3"/>
    </row>
    <row r="19" ht="18.0" customHeight="1">
      <c r="A19" s="42">
        <v>1.0</v>
      </c>
      <c r="B19" s="42">
        <v>2.0</v>
      </c>
      <c r="C19" s="42">
        <v>3.0</v>
      </c>
      <c r="D19" s="42">
        <v>4.0</v>
      </c>
      <c r="E19" s="42">
        <v>5.0</v>
      </c>
      <c r="F19" s="42">
        <v>6.0</v>
      </c>
      <c r="G19" s="42">
        <v>7.0</v>
      </c>
      <c r="H19" s="42">
        <v>8.0</v>
      </c>
      <c r="I19" s="42">
        <v>9.0</v>
      </c>
      <c r="J19" s="3"/>
      <c r="K19" s="3"/>
    </row>
    <row r="20" ht="26.25" customHeight="1">
      <c r="A20" s="42">
        <v>1.0</v>
      </c>
      <c r="B20" s="40" t="s">
        <v>365</v>
      </c>
      <c r="C20" s="146">
        <v>2670.0</v>
      </c>
      <c r="D20" s="146">
        <v>2825.0</v>
      </c>
      <c r="E20" s="146">
        <v>5875.0</v>
      </c>
      <c r="F20" s="146">
        <v>0.0</v>
      </c>
      <c r="G20" s="146">
        <v>0.0</v>
      </c>
      <c r="H20" s="146">
        <v>1250.0</v>
      </c>
      <c r="I20" s="152" t="str">
        <f t="shared" ref="I20:I26" si="3">C20+D20+E20+F20+G20+H20</f>
        <v>12620</v>
      </c>
      <c r="J20" s="3"/>
      <c r="K20" s="3"/>
    </row>
    <row r="21" ht="26.25" customHeight="1">
      <c r="A21" s="42">
        <v>2.0</v>
      </c>
      <c r="B21" s="40" t="s">
        <v>366</v>
      </c>
      <c r="C21" s="146">
        <v>0.0</v>
      </c>
      <c r="D21" s="146">
        <v>100.0</v>
      </c>
      <c r="E21" s="146">
        <v>3900.0</v>
      </c>
      <c r="F21" s="146">
        <v>0.0</v>
      </c>
      <c r="G21" s="146">
        <v>0.0</v>
      </c>
      <c r="H21" s="146">
        <v>0.0</v>
      </c>
      <c r="I21" s="152" t="str">
        <f t="shared" si="3"/>
        <v>4000</v>
      </c>
      <c r="J21" s="3"/>
      <c r="K21" s="3"/>
    </row>
    <row r="22" ht="26.25" customHeight="1">
      <c r="A22" s="166"/>
      <c r="B22" s="167" t="s">
        <v>389</v>
      </c>
      <c r="C22" s="168" t="str">
        <f t="shared" ref="C22:H22" si="4">SUM(C20:C21)</f>
        <v>2670</v>
      </c>
      <c r="D22" s="168" t="str">
        <f t="shared" si="4"/>
        <v>2925</v>
      </c>
      <c r="E22" s="168" t="str">
        <f t="shared" si="4"/>
        <v>9775</v>
      </c>
      <c r="F22" s="168" t="str">
        <f t="shared" si="4"/>
        <v>0</v>
      </c>
      <c r="G22" s="168" t="str">
        <f t="shared" si="4"/>
        <v>0</v>
      </c>
      <c r="H22" s="168" t="str">
        <f t="shared" si="4"/>
        <v>1250</v>
      </c>
      <c r="I22" s="168" t="str">
        <f t="shared" si="3"/>
        <v>16620</v>
      </c>
      <c r="J22" s="3"/>
      <c r="K22" s="3"/>
    </row>
    <row r="23" ht="26.25" customHeight="1">
      <c r="A23" s="42">
        <v>3.0</v>
      </c>
      <c r="B23" s="40" t="s">
        <v>351</v>
      </c>
      <c r="C23" s="146">
        <v>1240.0</v>
      </c>
      <c r="D23" s="146">
        <v>0.0</v>
      </c>
      <c r="E23" s="146">
        <v>3400.0</v>
      </c>
      <c r="F23" s="146">
        <v>340.0</v>
      </c>
      <c r="G23" s="146">
        <v>3400.0</v>
      </c>
      <c r="H23" s="146">
        <v>0.0</v>
      </c>
      <c r="I23" s="152" t="str">
        <f t="shared" si="3"/>
        <v>8380</v>
      </c>
      <c r="J23" s="3"/>
      <c r="K23" s="3"/>
    </row>
    <row r="24" ht="26.25" customHeight="1">
      <c r="A24" s="42">
        <v>4.0</v>
      </c>
      <c r="B24" s="40" t="s">
        <v>257</v>
      </c>
      <c r="C24" s="146">
        <v>0.0</v>
      </c>
      <c r="D24" s="146">
        <v>0.0</v>
      </c>
      <c r="E24" s="146">
        <v>3300.0</v>
      </c>
      <c r="F24" s="146">
        <v>330.0</v>
      </c>
      <c r="G24" s="146">
        <v>3300.0</v>
      </c>
      <c r="H24" s="146">
        <v>9900.0</v>
      </c>
      <c r="I24" s="152" t="str">
        <f t="shared" si="3"/>
        <v>16830</v>
      </c>
      <c r="J24" s="3"/>
      <c r="K24" s="3"/>
    </row>
    <row r="25" ht="26.25" customHeight="1">
      <c r="A25" s="166"/>
      <c r="B25" s="167" t="s">
        <v>390</v>
      </c>
      <c r="C25" s="168" t="str">
        <f t="shared" ref="C25:H25" si="5">SUM(C23:C24)</f>
        <v>1240</v>
      </c>
      <c r="D25" s="168" t="str">
        <f t="shared" si="5"/>
        <v>0</v>
      </c>
      <c r="E25" s="168" t="str">
        <f t="shared" si="5"/>
        <v>6700</v>
      </c>
      <c r="F25" s="168" t="str">
        <f t="shared" si="5"/>
        <v>670</v>
      </c>
      <c r="G25" s="168" t="str">
        <f t="shared" si="5"/>
        <v>6700</v>
      </c>
      <c r="H25" s="168" t="str">
        <f t="shared" si="5"/>
        <v>9900</v>
      </c>
      <c r="I25" s="168" t="str">
        <f t="shared" si="3"/>
        <v>25210</v>
      </c>
      <c r="J25" s="3"/>
      <c r="K25" s="3"/>
    </row>
    <row r="26" ht="26.25" customHeight="1">
      <c r="A26" s="114"/>
      <c r="B26" s="153" t="s">
        <v>84</v>
      </c>
      <c r="C26" s="153" t="str">
        <f t="shared" ref="C26:H26" si="6">C22+C25</f>
        <v>3910</v>
      </c>
      <c r="D26" s="153" t="str">
        <f t="shared" si="6"/>
        <v>2925</v>
      </c>
      <c r="E26" s="153" t="str">
        <f t="shared" si="6"/>
        <v>16475</v>
      </c>
      <c r="F26" s="153" t="str">
        <f t="shared" si="6"/>
        <v>670</v>
      </c>
      <c r="G26" s="153" t="str">
        <f t="shared" si="6"/>
        <v>6700</v>
      </c>
      <c r="H26" s="153" t="str">
        <f t="shared" si="6"/>
        <v>11150</v>
      </c>
      <c r="I26" s="153" t="str">
        <f t="shared" si="3"/>
        <v>41830</v>
      </c>
      <c r="J26" s="3"/>
      <c r="K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ht="24.0" customHeight="1">
      <c r="A29" s="44" t="s">
        <v>198</v>
      </c>
      <c r="D29" s="17"/>
      <c r="E29" s="17"/>
      <c r="F29" s="136" t="s">
        <v>22</v>
      </c>
      <c r="H29" s="3"/>
      <c r="I29" s="3"/>
      <c r="J29" s="3"/>
      <c r="K29" s="3"/>
    </row>
    <row r="30" ht="24.0" customHeight="1">
      <c r="A30" s="44" t="s">
        <v>388</v>
      </c>
      <c r="D30" s="17"/>
      <c r="E30" s="17"/>
      <c r="F30" s="17"/>
      <c r="G30" s="17"/>
      <c r="H30" s="3"/>
      <c r="I30" s="3"/>
      <c r="J30" s="3"/>
      <c r="K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8">
    <mergeCell ref="F12:G12"/>
    <mergeCell ref="F29:G29"/>
    <mergeCell ref="A30:C30"/>
    <mergeCell ref="A1:I1"/>
    <mergeCell ref="A12:C12"/>
    <mergeCell ref="A13:C13"/>
    <mergeCell ref="A16:I16"/>
    <mergeCell ref="A29:C29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9.86"/>
    <col customWidth="1" min="3" max="3" width="9.14"/>
    <col customWidth="1" min="4" max="4" width="10.71"/>
    <col customWidth="1" min="5" max="5" width="15.71"/>
    <col customWidth="1" min="6" max="6" width="15.0"/>
    <col customWidth="1" min="7" max="7" width="13.57"/>
    <col customWidth="1" min="8" max="8" width="16.14"/>
    <col customWidth="1" min="9" max="9" width="14.43"/>
    <col customWidth="1" min="10" max="10" width="17.86"/>
    <col customWidth="1" min="11" max="12" width="9.14"/>
  </cols>
  <sheetData>
    <row r="1" ht="31.5" customHeight="1">
      <c r="A1" s="39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ht="31.5" customHeight="1">
      <c r="A2" s="39" t="s">
        <v>32</v>
      </c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ht="31.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"/>
      <c r="L3" s="3"/>
    </row>
    <row r="4" ht="48.7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11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37</v>
      </c>
      <c r="K4" s="6"/>
      <c r="L4" s="6"/>
    </row>
    <row r="5" ht="18.0" customHeight="1">
      <c r="A5" s="8">
        <v>1.0</v>
      </c>
      <c r="B5" s="8">
        <v>2.0</v>
      </c>
      <c r="C5" s="8">
        <v>3.0</v>
      </c>
      <c r="D5" s="8">
        <v>4.0</v>
      </c>
      <c r="E5" s="8">
        <v>9.0</v>
      </c>
      <c r="F5" s="8">
        <v>6.0</v>
      </c>
      <c r="G5" s="8">
        <v>7.0</v>
      </c>
      <c r="H5" s="8">
        <v>8.0</v>
      </c>
      <c r="I5" s="8">
        <v>9.0</v>
      </c>
      <c r="J5" s="8">
        <v>10.0</v>
      </c>
      <c r="K5" s="3"/>
      <c r="L5" s="3"/>
    </row>
    <row r="6" ht="24.75" customHeight="1">
      <c r="A6" s="8">
        <v>1.0</v>
      </c>
      <c r="B6" s="40"/>
      <c r="C6" s="40"/>
      <c r="D6" s="10"/>
      <c r="E6" s="8"/>
      <c r="F6" s="41"/>
      <c r="G6" s="42"/>
      <c r="H6" s="42"/>
      <c r="I6" s="42"/>
      <c r="J6" s="34"/>
      <c r="K6" s="3"/>
      <c r="L6" s="3"/>
    </row>
    <row r="7" ht="24.75" customHeight="1">
      <c r="A7" s="8">
        <v>2.0</v>
      </c>
      <c r="B7" s="34"/>
      <c r="C7" s="34"/>
      <c r="D7" s="41"/>
      <c r="E7" s="34"/>
      <c r="F7" s="41"/>
      <c r="G7" s="34"/>
      <c r="H7" s="34"/>
      <c r="I7" s="34"/>
      <c r="J7" s="34"/>
      <c r="K7" s="3"/>
      <c r="L7" s="3"/>
    </row>
    <row r="8" ht="24.75" customHeight="1">
      <c r="A8" s="8">
        <v>3.0</v>
      </c>
      <c r="B8" s="34"/>
      <c r="C8" s="34"/>
      <c r="D8" s="41"/>
      <c r="E8" s="34"/>
      <c r="F8" s="41"/>
      <c r="G8" s="34"/>
      <c r="H8" s="34"/>
      <c r="I8" s="34"/>
      <c r="J8" s="34"/>
      <c r="K8" s="3"/>
      <c r="L8" s="3"/>
    </row>
    <row r="9" ht="24.75" customHeight="1">
      <c r="A9" s="8">
        <v>4.0</v>
      </c>
      <c r="B9" s="34"/>
      <c r="C9" s="34"/>
      <c r="D9" s="41"/>
      <c r="E9" s="34"/>
      <c r="F9" s="41"/>
      <c r="G9" s="34"/>
      <c r="H9" s="34"/>
      <c r="I9" s="34"/>
      <c r="J9" s="34"/>
      <c r="K9" s="3"/>
      <c r="L9" s="3"/>
    </row>
    <row r="10" ht="24.75" customHeight="1">
      <c r="A10" s="8">
        <v>5.0</v>
      </c>
      <c r="B10" s="34"/>
      <c r="C10" s="34"/>
      <c r="D10" s="41"/>
      <c r="E10" s="34"/>
      <c r="F10" s="41"/>
      <c r="G10" s="34"/>
      <c r="H10" s="34"/>
      <c r="I10" s="34"/>
      <c r="J10" s="34"/>
      <c r="K10" s="3"/>
      <c r="L10" s="3"/>
    </row>
    <row r="11" ht="24.75" customHeight="1">
      <c r="A11" s="8">
        <v>6.0</v>
      </c>
      <c r="B11" s="34"/>
      <c r="C11" s="34"/>
      <c r="D11" s="41"/>
      <c r="E11" s="34"/>
      <c r="F11" s="41"/>
      <c r="G11" s="34"/>
      <c r="H11" s="34"/>
      <c r="I11" s="34"/>
      <c r="J11" s="34"/>
      <c r="K11" s="3"/>
      <c r="L11" s="3"/>
    </row>
    <row r="12" ht="24.75" customHeight="1">
      <c r="A12" s="8">
        <v>7.0</v>
      </c>
      <c r="B12" s="34"/>
      <c r="C12" s="34"/>
      <c r="D12" s="41"/>
      <c r="E12" s="34"/>
      <c r="F12" s="41"/>
      <c r="G12" s="34"/>
      <c r="H12" s="34"/>
      <c r="I12" s="34"/>
      <c r="J12" s="34"/>
      <c r="K12" s="3"/>
      <c r="L12" s="3"/>
    </row>
    <row r="13" ht="24.75" customHeight="1">
      <c r="A13" s="8">
        <v>8.0</v>
      </c>
      <c r="B13" s="34"/>
      <c r="C13" s="34"/>
      <c r="D13" s="41"/>
      <c r="E13" s="34"/>
      <c r="F13" s="41"/>
      <c r="G13" s="34"/>
      <c r="H13" s="34"/>
      <c r="I13" s="34"/>
      <c r="J13" s="34"/>
      <c r="K13" s="3"/>
      <c r="L13" s="3"/>
    </row>
    <row r="14" ht="24.75" customHeight="1">
      <c r="A14" s="8">
        <v>9.0</v>
      </c>
      <c r="B14" s="34"/>
      <c r="C14" s="34"/>
      <c r="D14" s="41"/>
      <c r="E14" s="34"/>
      <c r="F14" s="41"/>
      <c r="G14" s="34"/>
      <c r="H14" s="34"/>
      <c r="I14" s="34"/>
      <c r="J14" s="34"/>
      <c r="K14" s="3"/>
      <c r="L14" s="3"/>
    </row>
    <row r="15" ht="24.75" customHeight="1">
      <c r="A15" s="8">
        <v>10.0</v>
      </c>
      <c r="B15" s="35"/>
      <c r="C15" s="35"/>
      <c r="D15" s="27"/>
      <c r="E15" s="35"/>
      <c r="F15" s="27"/>
      <c r="G15" s="35"/>
      <c r="H15" s="35"/>
      <c r="I15" s="35"/>
      <c r="J15" s="35"/>
      <c r="K15" s="3"/>
      <c r="L15" s="3"/>
    </row>
    <row r="16" ht="31.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3"/>
      <c r="L16" s="3"/>
    </row>
    <row r="17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ht="20.25" customHeight="1">
      <c r="A18" s="3"/>
      <c r="B18" s="37" t="s">
        <v>38</v>
      </c>
      <c r="C18" s="37"/>
      <c r="E18" s="17"/>
      <c r="F18" s="3"/>
      <c r="G18" s="3"/>
      <c r="H18" s="21" t="s">
        <v>22</v>
      </c>
      <c r="J18" s="43"/>
      <c r="K18" s="43"/>
      <c r="L18" s="3"/>
    </row>
    <row r="19" ht="20.25" customHeight="1">
      <c r="A19" s="3"/>
      <c r="B19" s="37" t="s">
        <v>39</v>
      </c>
      <c r="C19" s="44"/>
      <c r="F19" s="3"/>
      <c r="G19" s="3"/>
      <c r="H19" s="3"/>
      <c r="I19" s="3"/>
      <c r="J19" s="3"/>
      <c r="K19" s="3"/>
      <c r="L19" s="3"/>
    </row>
    <row r="20" ht="31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31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31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ht="31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ht="31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ht="31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ht="31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ht="31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ht="31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ht="31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ht="31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31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ht="31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ht="31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ht="31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ht="31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ht="31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ht="31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ht="31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ht="31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ht="31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ht="31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ht="31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ht="31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ht="31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ht="31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ht="31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ht="31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ht="31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ht="31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ht="31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ht="31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ht="31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ht="31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ht="31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ht="31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ht="31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ht="31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ht="31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ht="31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ht="31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ht="31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ht="31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ht="31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ht="31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ht="31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ht="31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ht="31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ht="31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ht="31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ht="31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ht="31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ht="31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ht="31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ht="31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ht="31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ht="31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ht="31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ht="31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ht="31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ht="31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ht="31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ht="31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ht="31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ht="31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ht="31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ht="31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ht="31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ht="31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ht="31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ht="31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ht="31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ht="31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ht="31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ht="31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ht="31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ht="31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ht="31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ht="31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ht="31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ht="31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</sheetData>
  <mergeCells count="5">
    <mergeCell ref="C18:D18"/>
    <mergeCell ref="C19:E19"/>
    <mergeCell ref="H18:I18"/>
    <mergeCell ref="A2:J2"/>
    <mergeCell ref="A1:J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20.29"/>
    <col customWidth="1" min="3" max="3" width="8.43"/>
    <col customWidth="1" min="4" max="4" width="11.0"/>
    <col customWidth="1" min="5" max="5" width="19.29"/>
    <col customWidth="1" min="6" max="6" width="15.0"/>
    <col customWidth="1" min="7" max="7" width="12.71"/>
    <col customWidth="1" min="8" max="8" width="15.86"/>
    <col customWidth="1" min="9" max="9" width="15.71"/>
    <col customWidth="1" min="10" max="10" width="16.14"/>
    <col customWidth="1" min="11" max="14" width="9.14"/>
  </cols>
  <sheetData>
    <row r="1" ht="2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</row>
    <row r="2" ht="24.0" customHeight="1">
      <c r="A2" s="4" t="s">
        <v>40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3" ht="24.0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"/>
      <c r="L3" s="3"/>
      <c r="M3" s="3"/>
      <c r="N3" s="3"/>
    </row>
    <row r="4" ht="104.2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11</v>
      </c>
      <c r="F4" s="5" t="s">
        <v>41</v>
      </c>
      <c r="G4" s="5" t="s">
        <v>42</v>
      </c>
      <c r="H4" s="5" t="s">
        <v>43</v>
      </c>
      <c r="I4" s="5" t="s">
        <v>44</v>
      </c>
      <c r="J4" s="5" t="s">
        <v>37</v>
      </c>
      <c r="K4" s="45"/>
      <c r="L4" s="45"/>
      <c r="M4" s="45"/>
      <c r="N4" s="7"/>
    </row>
    <row r="5" ht="16.5" customHeight="1">
      <c r="A5" s="8">
        <v>1.0</v>
      </c>
      <c r="B5" s="8">
        <v>2.0</v>
      </c>
      <c r="C5" s="8">
        <v>3.0</v>
      </c>
      <c r="D5" s="8">
        <v>4.0</v>
      </c>
      <c r="E5" s="8">
        <v>5.0</v>
      </c>
      <c r="F5" s="8">
        <v>6.0</v>
      </c>
      <c r="G5" s="8">
        <v>7.0</v>
      </c>
      <c r="H5" s="8">
        <v>8.0</v>
      </c>
      <c r="I5" s="8">
        <v>9.0</v>
      </c>
      <c r="J5" s="8">
        <v>10.0</v>
      </c>
      <c r="K5" s="3"/>
      <c r="L5" s="3"/>
      <c r="M5" s="3"/>
      <c r="N5" s="3"/>
    </row>
    <row r="6" ht="21.75" customHeight="1">
      <c r="A6" s="8">
        <v>1.0</v>
      </c>
      <c r="B6" s="35"/>
      <c r="C6" s="35"/>
      <c r="D6" s="27"/>
      <c r="E6" s="35"/>
      <c r="F6" s="27"/>
      <c r="G6" s="35"/>
      <c r="H6" s="35"/>
      <c r="I6" s="35"/>
      <c r="J6" s="35"/>
      <c r="K6" s="3"/>
      <c r="L6" s="3"/>
      <c r="M6" s="3"/>
      <c r="N6" s="3"/>
    </row>
    <row r="7" ht="21.75" customHeight="1">
      <c r="A7" s="8">
        <v>2.0</v>
      </c>
      <c r="B7" s="35"/>
      <c r="C7" s="35"/>
      <c r="D7" s="27"/>
      <c r="E7" s="35"/>
      <c r="F7" s="27"/>
      <c r="G7" s="35"/>
      <c r="H7" s="35"/>
      <c r="I7" s="35"/>
      <c r="J7" s="35"/>
      <c r="K7" s="3"/>
      <c r="L7" s="3"/>
      <c r="M7" s="3"/>
      <c r="N7" s="3"/>
    </row>
    <row r="8" ht="21.75" customHeight="1">
      <c r="A8" s="8">
        <v>3.0</v>
      </c>
      <c r="B8" s="35"/>
      <c r="C8" s="35"/>
      <c r="D8" s="27"/>
      <c r="E8" s="35"/>
      <c r="F8" s="27"/>
      <c r="G8" s="35"/>
      <c r="H8" s="35"/>
      <c r="I8" s="35"/>
      <c r="J8" s="35"/>
      <c r="K8" s="3"/>
      <c r="L8" s="3"/>
      <c r="M8" s="3"/>
      <c r="N8" s="3"/>
    </row>
    <row r="9" ht="21.75" customHeight="1">
      <c r="A9" s="8">
        <v>4.0</v>
      </c>
      <c r="B9" s="35"/>
      <c r="C9" s="35"/>
      <c r="D9" s="27"/>
      <c r="E9" s="35"/>
      <c r="F9" s="27"/>
      <c r="G9" s="35"/>
      <c r="H9" s="35"/>
      <c r="I9" s="35"/>
      <c r="J9" s="35"/>
      <c r="K9" s="3"/>
      <c r="L9" s="3"/>
      <c r="M9" s="3"/>
      <c r="N9" s="3"/>
    </row>
    <row r="10" ht="21.75" customHeight="1">
      <c r="A10" s="8">
        <v>5.0</v>
      </c>
      <c r="B10" s="35"/>
      <c r="C10" s="35"/>
      <c r="D10" s="27"/>
      <c r="E10" s="35"/>
      <c r="F10" s="27"/>
      <c r="G10" s="35"/>
      <c r="H10" s="35"/>
      <c r="I10" s="35"/>
      <c r="J10" s="35"/>
      <c r="K10" s="3"/>
      <c r="L10" s="3"/>
      <c r="M10" s="3"/>
      <c r="N10" s="3"/>
    </row>
    <row r="11" ht="21.75" customHeight="1">
      <c r="A11" s="8">
        <v>6.0</v>
      </c>
      <c r="B11" s="35"/>
      <c r="C11" s="35"/>
      <c r="D11" s="27"/>
      <c r="E11" s="35"/>
      <c r="F11" s="27"/>
      <c r="G11" s="35"/>
      <c r="H11" s="35"/>
      <c r="I11" s="35"/>
      <c r="J11" s="35"/>
      <c r="K11" s="3"/>
      <c r="L11" s="3"/>
      <c r="M11" s="3"/>
      <c r="N11" s="3"/>
    </row>
    <row r="12" ht="21.75" customHeight="1">
      <c r="A12" s="8">
        <v>7.0</v>
      </c>
      <c r="B12" s="35"/>
      <c r="C12" s="35"/>
      <c r="D12" s="27"/>
      <c r="E12" s="35"/>
      <c r="F12" s="27"/>
      <c r="G12" s="35"/>
      <c r="H12" s="35"/>
      <c r="I12" s="35"/>
      <c r="J12" s="35"/>
      <c r="K12" s="3"/>
      <c r="L12" s="3"/>
      <c r="M12" s="3"/>
      <c r="N12" s="3"/>
    </row>
    <row r="13" ht="21.75" customHeight="1">
      <c r="A13" s="8">
        <v>8.0</v>
      </c>
      <c r="B13" s="35"/>
      <c r="C13" s="35"/>
      <c r="D13" s="27"/>
      <c r="E13" s="35"/>
      <c r="F13" s="27"/>
      <c r="G13" s="35"/>
      <c r="H13" s="35"/>
      <c r="I13" s="35"/>
      <c r="J13" s="35"/>
      <c r="K13" s="3"/>
      <c r="L13" s="3"/>
      <c r="M13" s="3"/>
      <c r="N13" s="3"/>
    </row>
    <row r="14" ht="21.75" customHeight="1">
      <c r="A14" s="8">
        <v>9.0</v>
      </c>
      <c r="B14" s="35"/>
      <c r="C14" s="35"/>
      <c r="D14" s="27"/>
      <c r="E14" s="35"/>
      <c r="F14" s="27"/>
      <c r="G14" s="35"/>
      <c r="H14" s="35"/>
      <c r="I14" s="35"/>
      <c r="J14" s="35"/>
      <c r="K14" s="3"/>
      <c r="L14" s="3"/>
      <c r="M14" s="3"/>
      <c r="N14" s="3"/>
    </row>
    <row r="15" ht="21.75" customHeight="1">
      <c r="A15" s="8">
        <v>10.0</v>
      </c>
      <c r="B15" s="35"/>
      <c r="C15" s="35"/>
      <c r="D15" s="27"/>
      <c r="E15" s="35"/>
      <c r="F15" s="27"/>
      <c r="G15" s="35"/>
      <c r="H15" s="35"/>
      <c r="I15" s="35"/>
      <c r="J15" s="35"/>
      <c r="K15" s="3"/>
      <c r="L15" s="3"/>
      <c r="M15" s="3"/>
      <c r="N15" s="3"/>
    </row>
    <row r="16" ht="24.0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3"/>
      <c r="L16" s="3"/>
      <c r="M16" s="3"/>
      <c r="N16" s="3"/>
    </row>
    <row r="17" ht="18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ht="24.0" customHeight="1">
      <c r="A18" s="3"/>
      <c r="B18" s="37" t="s">
        <v>38</v>
      </c>
      <c r="C18" s="37"/>
      <c r="E18" s="17"/>
      <c r="F18" s="3"/>
      <c r="G18" s="3"/>
      <c r="H18" s="21" t="s">
        <v>22</v>
      </c>
      <c r="J18" s="43"/>
      <c r="K18" s="3"/>
      <c r="L18" s="3"/>
      <c r="M18" s="3"/>
      <c r="N18" s="3"/>
    </row>
    <row r="19" ht="24.0" customHeight="1">
      <c r="A19" s="3"/>
      <c r="B19" s="37" t="s">
        <v>39</v>
      </c>
      <c r="C19" s="44"/>
      <c r="F19" s="3"/>
      <c r="G19" s="3"/>
      <c r="H19" s="3"/>
      <c r="I19" s="3"/>
      <c r="J19" s="3"/>
      <c r="K19" s="3"/>
      <c r="L19" s="3"/>
      <c r="M19" s="3"/>
      <c r="N19" s="3"/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</sheetData>
  <mergeCells count="5">
    <mergeCell ref="C19:E19"/>
    <mergeCell ref="A2:J2"/>
    <mergeCell ref="C18:D18"/>
    <mergeCell ref="H18:I18"/>
    <mergeCell ref="A1:J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12.29"/>
    <col customWidth="1" min="3" max="3" width="4.29"/>
    <col customWidth="1" min="4" max="4" width="4.71"/>
    <col customWidth="1" min="5" max="5" width="6.71"/>
    <col customWidth="1" min="6" max="6" width="3.86"/>
    <col customWidth="1" min="7" max="7" width="5.0"/>
    <col customWidth="1" min="8" max="8" width="6.29"/>
    <col customWidth="1" min="9" max="9" width="3.86"/>
    <col customWidth="1" min="10" max="10" width="5.0"/>
    <col customWidth="1" min="11" max="11" width="6.29"/>
    <col customWidth="1" min="12" max="12" width="4.14"/>
    <col customWidth="1" min="13" max="13" width="4.57"/>
    <col customWidth="1" min="14" max="14" width="6.57"/>
    <col customWidth="1" min="15" max="15" width="4.0"/>
    <col customWidth="1" min="16" max="16" width="4.57"/>
    <col customWidth="1" min="17" max="17" width="5.43"/>
    <col customWidth="1" min="18" max="18" width="4.14"/>
    <col customWidth="1" min="19" max="19" width="4.86"/>
    <col customWidth="1" min="20" max="20" width="6.0"/>
    <col customWidth="1" min="21" max="21" width="4.43"/>
    <col customWidth="1" min="22" max="22" width="4.57"/>
    <col customWidth="1" min="23" max="23" width="6.57"/>
    <col customWidth="1" min="24" max="24" width="11.43"/>
  </cols>
  <sheetData>
    <row r="1" ht="25.5" customHeight="1">
      <c r="A1" s="46" t="s">
        <v>0</v>
      </c>
    </row>
    <row r="2" ht="18.75" customHeight="1">
      <c r="A2" s="47" t="s">
        <v>45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ht="12.0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ht="19.5" customHeight="1">
      <c r="A4" s="49" t="s">
        <v>3</v>
      </c>
      <c r="B4" s="49" t="s">
        <v>46</v>
      </c>
      <c r="C4" s="50" t="s">
        <v>47</v>
      </c>
      <c r="D4" s="2"/>
      <c r="E4" s="51"/>
      <c r="F4" s="50" t="s">
        <v>48</v>
      </c>
      <c r="G4" s="2"/>
      <c r="H4" s="51"/>
      <c r="I4" s="50" t="s">
        <v>49</v>
      </c>
      <c r="J4" s="2"/>
      <c r="K4" s="51"/>
      <c r="L4" s="50" t="s">
        <v>50</v>
      </c>
      <c r="M4" s="2"/>
      <c r="N4" s="51"/>
      <c r="O4" s="50" t="s">
        <v>51</v>
      </c>
      <c r="P4" s="2"/>
      <c r="Q4" s="51"/>
      <c r="R4" s="50" t="s">
        <v>52</v>
      </c>
      <c r="S4" s="2"/>
      <c r="T4" s="51"/>
      <c r="U4" s="50" t="s">
        <v>53</v>
      </c>
      <c r="V4" s="2"/>
      <c r="W4" s="51"/>
      <c r="X4" s="49" t="s">
        <v>37</v>
      </c>
    </row>
    <row r="5" ht="31.5" customHeight="1">
      <c r="A5" s="52"/>
      <c r="B5" s="52"/>
      <c r="C5" s="53" t="s">
        <v>54</v>
      </c>
      <c r="D5" s="53" t="s">
        <v>55</v>
      </c>
      <c r="E5" s="53" t="s">
        <v>56</v>
      </c>
      <c r="F5" s="53" t="s">
        <v>54</v>
      </c>
      <c r="G5" s="53" t="s">
        <v>55</v>
      </c>
      <c r="H5" s="53" t="s">
        <v>56</v>
      </c>
      <c r="I5" s="53" t="s">
        <v>54</v>
      </c>
      <c r="J5" s="53" t="s">
        <v>55</v>
      </c>
      <c r="K5" s="53" t="s">
        <v>56</v>
      </c>
      <c r="L5" s="53" t="s">
        <v>54</v>
      </c>
      <c r="M5" s="53" t="s">
        <v>55</v>
      </c>
      <c r="N5" s="53" t="s">
        <v>56</v>
      </c>
      <c r="O5" s="53" t="s">
        <v>54</v>
      </c>
      <c r="P5" s="53" t="s">
        <v>55</v>
      </c>
      <c r="Q5" s="53" t="s">
        <v>56</v>
      </c>
      <c r="R5" s="53" t="s">
        <v>54</v>
      </c>
      <c r="S5" s="53" t="s">
        <v>55</v>
      </c>
      <c r="T5" s="53" t="s">
        <v>56</v>
      </c>
      <c r="U5" s="53" t="s">
        <v>54</v>
      </c>
      <c r="V5" s="53" t="s">
        <v>55</v>
      </c>
      <c r="W5" s="53" t="s">
        <v>56</v>
      </c>
      <c r="X5" s="52"/>
    </row>
    <row r="6" ht="24.75" customHeight="1">
      <c r="A6" s="8">
        <v>1.0</v>
      </c>
      <c r="B6" s="8">
        <v>2.0</v>
      </c>
      <c r="C6" s="8">
        <v>3.0</v>
      </c>
      <c r="D6" s="8">
        <v>4.0</v>
      </c>
      <c r="E6" s="8">
        <v>5.0</v>
      </c>
      <c r="F6" s="8">
        <v>6.0</v>
      </c>
      <c r="G6" s="8">
        <v>7.0</v>
      </c>
      <c r="H6" s="8">
        <v>8.0</v>
      </c>
      <c r="I6" s="8">
        <v>6.0</v>
      </c>
      <c r="J6" s="8">
        <v>7.0</v>
      </c>
      <c r="K6" s="8">
        <v>8.0</v>
      </c>
      <c r="L6" s="8">
        <v>9.0</v>
      </c>
      <c r="M6" s="8">
        <v>10.0</v>
      </c>
      <c r="N6" s="8">
        <v>11.0</v>
      </c>
      <c r="O6" s="8">
        <v>12.0</v>
      </c>
      <c r="P6" s="8">
        <v>13.0</v>
      </c>
      <c r="Q6" s="8">
        <v>14.0</v>
      </c>
      <c r="R6" s="8">
        <v>15.0</v>
      </c>
      <c r="S6" s="8">
        <v>16.0</v>
      </c>
      <c r="T6" s="8">
        <v>17.0</v>
      </c>
      <c r="U6" s="8">
        <v>18.0</v>
      </c>
      <c r="V6" s="8">
        <v>19.0</v>
      </c>
      <c r="W6" s="8">
        <v>20.0</v>
      </c>
      <c r="X6" s="8">
        <v>21.0</v>
      </c>
    </row>
    <row r="7" ht="27.0" customHeight="1">
      <c r="A7" s="8">
        <v>1.0</v>
      </c>
      <c r="B7" s="54" t="s">
        <v>57</v>
      </c>
      <c r="C7" s="8">
        <v>1.0</v>
      </c>
      <c r="D7" s="8">
        <v>80.0</v>
      </c>
      <c r="E7" s="55">
        <v>79.22</v>
      </c>
      <c r="F7" s="8">
        <v>1.0</v>
      </c>
      <c r="G7" s="8">
        <v>85.0</v>
      </c>
      <c r="H7" s="55">
        <v>81.27</v>
      </c>
      <c r="I7" s="8">
        <v>0.0</v>
      </c>
      <c r="J7" s="8">
        <v>0.0</v>
      </c>
      <c r="K7" s="55">
        <v>0.0</v>
      </c>
      <c r="L7" s="8">
        <v>1.0</v>
      </c>
      <c r="M7" s="8">
        <v>50.0</v>
      </c>
      <c r="N7" s="55">
        <v>46.38</v>
      </c>
      <c r="O7" s="8">
        <v>1.0</v>
      </c>
      <c r="P7" s="8">
        <v>76.0</v>
      </c>
      <c r="Q7" s="55">
        <v>72.55</v>
      </c>
      <c r="R7" s="8">
        <v>1.0</v>
      </c>
      <c r="S7" s="8">
        <v>52.0</v>
      </c>
      <c r="T7" s="55">
        <v>47.33</v>
      </c>
      <c r="U7" s="8">
        <v>1.0</v>
      </c>
      <c r="V7" s="8">
        <v>64.0</v>
      </c>
      <c r="W7" s="55">
        <v>63.33</v>
      </c>
      <c r="X7" s="8"/>
    </row>
    <row r="8" ht="27.0" customHeight="1">
      <c r="A8" s="8">
        <v>2.0</v>
      </c>
      <c r="B8" s="54" t="s">
        <v>58</v>
      </c>
      <c r="C8" s="8">
        <v>1.0</v>
      </c>
      <c r="D8" s="8">
        <v>65.0</v>
      </c>
      <c r="E8" s="55">
        <v>55.96</v>
      </c>
      <c r="F8" s="8">
        <v>1.0</v>
      </c>
      <c r="G8" s="8">
        <v>59.0</v>
      </c>
      <c r="H8" s="55">
        <v>55.12</v>
      </c>
      <c r="I8" s="8">
        <v>1.0</v>
      </c>
      <c r="J8" s="8">
        <v>46.0</v>
      </c>
      <c r="K8" s="55">
        <v>41.68</v>
      </c>
      <c r="L8" s="8">
        <v>1.0</v>
      </c>
      <c r="M8" s="8">
        <v>50.0</v>
      </c>
      <c r="N8" s="55">
        <v>46.92</v>
      </c>
      <c r="O8" s="8">
        <v>1.0</v>
      </c>
      <c r="P8" s="8">
        <v>77.0</v>
      </c>
      <c r="Q8" s="55">
        <v>71.52</v>
      </c>
      <c r="R8" s="8">
        <v>1.0</v>
      </c>
      <c r="S8" s="8">
        <v>57.0</v>
      </c>
      <c r="T8" s="55">
        <v>45.6</v>
      </c>
      <c r="U8" s="8">
        <v>1.0</v>
      </c>
      <c r="V8" s="8">
        <v>64.0</v>
      </c>
      <c r="W8" s="55">
        <v>60.98</v>
      </c>
      <c r="X8" s="8"/>
    </row>
    <row r="9" ht="27.0" customHeight="1">
      <c r="A9" s="8">
        <v>3.0</v>
      </c>
      <c r="B9" s="54" t="s">
        <v>59</v>
      </c>
      <c r="C9" s="8">
        <v>1.0</v>
      </c>
      <c r="D9" s="8">
        <v>69.0</v>
      </c>
      <c r="E9" s="55">
        <v>59.62</v>
      </c>
      <c r="F9" s="8">
        <v>1.0</v>
      </c>
      <c r="G9" s="8">
        <v>59.0</v>
      </c>
      <c r="H9" s="55">
        <v>55.95</v>
      </c>
      <c r="I9" s="8">
        <v>1.0</v>
      </c>
      <c r="J9" s="8">
        <v>48.0</v>
      </c>
      <c r="K9" s="55">
        <v>42.33</v>
      </c>
      <c r="L9" s="8">
        <v>1.0</v>
      </c>
      <c r="M9" s="8">
        <v>50.0</v>
      </c>
      <c r="N9" s="55">
        <v>47.58</v>
      </c>
      <c r="O9" s="8">
        <v>1.0</v>
      </c>
      <c r="P9" s="8">
        <v>77.0</v>
      </c>
      <c r="Q9" s="55">
        <v>73.16</v>
      </c>
      <c r="R9" s="8">
        <v>1.0</v>
      </c>
      <c r="S9" s="8">
        <v>60.0</v>
      </c>
      <c r="T9" s="55">
        <v>51.79</v>
      </c>
      <c r="U9" s="8">
        <v>1.0</v>
      </c>
      <c r="V9" s="8">
        <v>64.0</v>
      </c>
      <c r="W9" s="55">
        <v>59.25</v>
      </c>
      <c r="X9" s="8"/>
    </row>
    <row r="10" ht="27.0" customHeight="1">
      <c r="A10" s="8">
        <v>4.0</v>
      </c>
      <c r="B10" s="54" t="s">
        <v>60</v>
      </c>
      <c r="C10" s="8">
        <v>1.0</v>
      </c>
      <c r="D10" s="8">
        <v>66.0</v>
      </c>
      <c r="E10" s="55">
        <v>60.56</v>
      </c>
      <c r="F10" s="8">
        <v>1.0</v>
      </c>
      <c r="G10" s="8">
        <v>59.0</v>
      </c>
      <c r="H10" s="55">
        <v>54.82</v>
      </c>
      <c r="I10" s="8">
        <v>1.0</v>
      </c>
      <c r="J10" s="8">
        <v>46.0</v>
      </c>
      <c r="K10" s="55">
        <v>43.22</v>
      </c>
      <c r="L10" s="8">
        <v>1.0</v>
      </c>
      <c r="M10" s="8">
        <v>50.0</v>
      </c>
      <c r="N10" s="55">
        <v>47.39</v>
      </c>
      <c r="O10" s="8">
        <v>1.0</v>
      </c>
      <c r="P10" s="8">
        <v>76.0</v>
      </c>
      <c r="Q10" s="55">
        <v>73.13</v>
      </c>
      <c r="R10" s="8">
        <v>1.0</v>
      </c>
      <c r="S10" s="8">
        <v>60.0</v>
      </c>
      <c r="T10" s="55">
        <v>50.73</v>
      </c>
      <c r="U10" s="8">
        <v>1.0</v>
      </c>
      <c r="V10" s="8">
        <v>64.0</v>
      </c>
      <c r="W10" s="55">
        <v>58.39</v>
      </c>
      <c r="X10" s="8"/>
    </row>
    <row r="11" ht="27.0" customHeight="1">
      <c r="A11" s="8">
        <v>5.0</v>
      </c>
      <c r="B11" s="54" t="s">
        <v>61</v>
      </c>
      <c r="C11" s="8">
        <v>1.0</v>
      </c>
      <c r="D11" s="8">
        <v>61.0</v>
      </c>
      <c r="E11" s="55">
        <v>58.65</v>
      </c>
      <c r="F11" s="8">
        <v>1.0</v>
      </c>
      <c r="G11" s="8">
        <v>64.0</v>
      </c>
      <c r="H11" s="55">
        <v>61.6</v>
      </c>
      <c r="I11" s="8">
        <v>1.0</v>
      </c>
      <c r="J11" s="8">
        <v>46.0</v>
      </c>
      <c r="K11" s="55">
        <v>41.78</v>
      </c>
      <c r="L11" s="8">
        <v>1.0</v>
      </c>
      <c r="M11" s="8">
        <v>50.0</v>
      </c>
      <c r="N11" s="55">
        <v>47.56</v>
      </c>
      <c r="O11" s="8">
        <v>1.0</v>
      </c>
      <c r="P11" s="8">
        <v>76.0</v>
      </c>
      <c r="Q11" s="55">
        <v>73.78</v>
      </c>
      <c r="R11" s="8">
        <v>1.0</v>
      </c>
      <c r="S11" s="8">
        <v>57.0</v>
      </c>
      <c r="T11" s="55">
        <v>53.39</v>
      </c>
      <c r="U11" s="8">
        <v>1.0</v>
      </c>
      <c r="V11" s="8">
        <v>64.0</v>
      </c>
      <c r="W11" s="55">
        <v>62.56</v>
      </c>
      <c r="X11" s="8"/>
    </row>
    <row r="12" ht="27.0" customHeight="1">
      <c r="A12" s="8">
        <v>6.0</v>
      </c>
      <c r="B12" s="54" t="s">
        <v>62</v>
      </c>
      <c r="C12" s="8">
        <v>1.0</v>
      </c>
      <c r="D12" s="8">
        <v>61.0</v>
      </c>
      <c r="E12" s="55">
        <v>54.25</v>
      </c>
      <c r="F12" s="8">
        <v>1.0</v>
      </c>
      <c r="G12" s="8">
        <v>64.0</v>
      </c>
      <c r="H12" s="55">
        <v>58.13</v>
      </c>
      <c r="I12" s="8">
        <v>1.0</v>
      </c>
      <c r="J12" s="8">
        <v>46.0</v>
      </c>
      <c r="K12" s="55">
        <v>42.38</v>
      </c>
      <c r="L12" s="8">
        <v>1.0</v>
      </c>
      <c r="M12" s="8">
        <v>50.0</v>
      </c>
      <c r="N12" s="55">
        <v>45.5</v>
      </c>
      <c r="O12" s="8">
        <v>1.0</v>
      </c>
      <c r="P12" s="8">
        <v>76.0</v>
      </c>
      <c r="Q12" s="55">
        <v>70.13</v>
      </c>
      <c r="R12" s="8">
        <v>1.0</v>
      </c>
      <c r="S12" s="8">
        <v>57.0</v>
      </c>
      <c r="T12" s="55">
        <v>47.0</v>
      </c>
      <c r="U12" s="8">
        <v>1.0</v>
      </c>
      <c r="V12" s="8">
        <v>64.0</v>
      </c>
      <c r="W12" s="55">
        <v>55.05</v>
      </c>
      <c r="X12" s="8"/>
    </row>
    <row r="13" ht="27.0" customHeight="1">
      <c r="A13" s="8">
        <v>7.0</v>
      </c>
      <c r="B13" s="54" t="s">
        <v>63</v>
      </c>
      <c r="C13" s="8">
        <v>1.0</v>
      </c>
      <c r="D13" s="8">
        <v>61.0</v>
      </c>
      <c r="E13" s="55">
        <v>55.78</v>
      </c>
      <c r="F13" s="8">
        <v>1.0</v>
      </c>
      <c r="G13" s="8">
        <v>65.0</v>
      </c>
      <c r="H13" s="55">
        <v>60.33</v>
      </c>
      <c r="I13" s="8">
        <v>1.0</v>
      </c>
      <c r="J13" s="8">
        <v>45.0</v>
      </c>
      <c r="K13" s="55">
        <v>41.17</v>
      </c>
      <c r="L13" s="8">
        <v>1.0</v>
      </c>
      <c r="M13" s="8">
        <v>50.0</v>
      </c>
      <c r="N13" s="55">
        <v>43.83</v>
      </c>
      <c r="O13" s="8">
        <v>1.0</v>
      </c>
      <c r="P13" s="8">
        <v>76.0</v>
      </c>
      <c r="Q13" s="55">
        <v>74.29</v>
      </c>
      <c r="R13" s="8">
        <v>1.0</v>
      </c>
      <c r="S13" s="8">
        <v>56.0</v>
      </c>
      <c r="T13" s="55">
        <v>52.45</v>
      </c>
      <c r="U13" s="8">
        <v>1.0</v>
      </c>
      <c r="V13" s="8">
        <v>64.0</v>
      </c>
      <c r="W13" s="55">
        <v>61.12</v>
      </c>
      <c r="X13" s="8"/>
    </row>
    <row r="14" ht="27.0" customHeight="1">
      <c r="A14" s="8">
        <v>8.0</v>
      </c>
      <c r="B14" s="54" t="s">
        <v>64</v>
      </c>
      <c r="C14" s="8">
        <v>1.0</v>
      </c>
      <c r="D14" s="8">
        <v>61.0</v>
      </c>
      <c r="E14" s="55">
        <v>56.46</v>
      </c>
      <c r="F14" s="8">
        <v>1.0</v>
      </c>
      <c r="G14" s="8">
        <v>65.0</v>
      </c>
      <c r="H14" s="55">
        <v>61.69</v>
      </c>
      <c r="I14" s="8">
        <v>1.0</v>
      </c>
      <c r="J14" s="8">
        <v>45.0</v>
      </c>
      <c r="K14" s="55">
        <v>42.92</v>
      </c>
      <c r="L14" s="8">
        <v>1.0</v>
      </c>
      <c r="M14" s="8">
        <v>50.0</v>
      </c>
      <c r="N14" s="55">
        <v>46.15</v>
      </c>
      <c r="O14" s="8">
        <v>1.0</v>
      </c>
      <c r="P14" s="8">
        <v>76.0</v>
      </c>
      <c r="Q14" s="55">
        <v>72.53</v>
      </c>
      <c r="R14" s="8">
        <v>1.0</v>
      </c>
      <c r="S14" s="8">
        <v>56.0</v>
      </c>
      <c r="T14" s="55">
        <v>53.05</v>
      </c>
      <c r="U14" s="8">
        <v>1.0</v>
      </c>
      <c r="V14" s="8">
        <v>64.0</v>
      </c>
      <c r="W14" s="55">
        <v>59.65</v>
      </c>
      <c r="X14" s="8"/>
    </row>
    <row r="15" ht="27.0" customHeight="1">
      <c r="A15" s="8">
        <v>9.0</v>
      </c>
      <c r="B15" s="54" t="s">
        <v>65</v>
      </c>
      <c r="C15" s="8">
        <v>1.0</v>
      </c>
      <c r="D15" s="8">
        <v>61.0</v>
      </c>
      <c r="E15" s="55">
        <v>57.6</v>
      </c>
      <c r="F15" s="8">
        <v>1.0</v>
      </c>
      <c r="G15" s="8">
        <v>65.0</v>
      </c>
      <c r="H15" s="55">
        <v>62.52</v>
      </c>
      <c r="I15" s="8">
        <v>1.0</v>
      </c>
      <c r="J15" s="8">
        <v>45.0</v>
      </c>
      <c r="K15" s="55">
        <v>42.48</v>
      </c>
      <c r="L15" s="8">
        <v>1.0</v>
      </c>
      <c r="M15" s="8">
        <v>50.0</v>
      </c>
      <c r="N15" s="55">
        <v>47.4</v>
      </c>
      <c r="O15" s="8">
        <v>1.0</v>
      </c>
      <c r="P15" s="8">
        <v>76.0</v>
      </c>
      <c r="Q15" s="55">
        <v>74.92</v>
      </c>
      <c r="R15" s="8">
        <v>1.0</v>
      </c>
      <c r="S15" s="8">
        <v>56.0</v>
      </c>
      <c r="T15" s="55">
        <v>54.08</v>
      </c>
      <c r="U15" s="8">
        <v>1.0</v>
      </c>
      <c r="V15" s="8">
        <v>64.0</v>
      </c>
      <c r="W15" s="55">
        <v>62.96</v>
      </c>
      <c r="X15" s="8"/>
    </row>
    <row r="16" ht="27.0" customHeight="1">
      <c r="A16" s="8">
        <v>10.0</v>
      </c>
      <c r="B16" s="54" t="s">
        <v>66</v>
      </c>
      <c r="C16" s="8">
        <v>1.0</v>
      </c>
      <c r="D16" s="8">
        <v>61.0</v>
      </c>
      <c r="E16" s="55">
        <v>56.04</v>
      </c>
      <c r="F16" s="8">
        <v>1.0</v>
      </c>
      <c r="G16" s="8">
        <v>65.0</v>
      </c>
      <c r="H16" s="55">
        <v>60.81</v>
      </c>
      <c r="I16" s="8">
        <v>1.0</v>
      </c>
      <c r="J16" s="8">
        <v>45.0</v>
      </c>
      <c r="K16" s="55">
        <v>40.72</v>
      </c>
      <c r="L16" s="8">
        <v>1.0</v>
      </c>
      <c r="M16" s="8">
        <v>49.0</v>
      </c>
      <c r="N16" s="55">
        <v>47.85</v>
      </c>
      <c r="O16" s="8">
        <v>1.0</v>
      </c>
      <c r="P16" s="8">
        <v>76.0</v>
      </c>
      <c r="Q16" s="55">
        <v>71.42</v>
      </c>
      <c r="R16" s="8">
        <v>1.0</v>
      </c>
      <c r="S16" s="8">
        <v>56.0</v>
      </c>
      <c r="T16" s="55">
        <v>52.9</v>
      </c>
      <c r="U16" s="8">
        <v>1.0</v>
      </c>
      <c r="V16" s="8">
        <v>64.0</v>
      </c>
      <c r="W16" s="55">
        <v>61.85</v>
      </c>
      <c r="X16" s="8"/>
    </row>
    <row r="17" ht="27.0" customHeight="1">
      <c r="A17" s="8">
        <v>11.0</v>
      </c>
      <c r="B17" s="54" t="s">
        <v>67</v>
      </c>
      <c r="C17" s="8">
        <v>1.0</v>
      </c>
      <c r="D17" s="8">
        <v>61.0</v>
      </c>
      <c r="E17" s="55">
        <v>59.36</v>
      </c>
      <c r="F17" s="8">
        <v>1.0</v>
      </c>
      <c r="G17" s="8">
        <v>65.0</v>
      </c>
      <c r="H17" s="55">
        <v>63.18</v>
      </c>
      <c r="I17" s="8">
        <v>1.0</v>
      </c>
      <c r="J17" s="8">
        <v>45.0</v>
      </c>
      <c r="K17" s="55">
        <v>44.0</v>
      </c>
      <c r="L17" s="8">
        <v>1.0</v>
      </c>
      <c r="M17" s="8"/>
      <c r="N17" s="55"/>
      <c r="O17" s="8"/>
      <c r="P17" s="8"/>
      <c r="Q17" s="55"/>
      <c r="R17" s="8">
        <v>1.0</v>
      </c>
      <c r="S17" s="8">
        <v>56.0</v>
      </c>
      <c r="T17" s="55">
        <v>56.0</v>
      </c>
      <c r="U17" s="8">
        <v>1.0</v>
      </c>
      <c r="V17" s="8"/>
      <c r="W17" s="55"/>
      <c r="X17" s="8"/>
    </row>
    <row r="18" ht="27.0" customHeight="1">
      <c r="A18" s="8">
        <v>12.0</v>
      </c>
      <c r="B18" s="54" t="s">
        <v>68</v>
      </c>
      <c r="C18" s="8">
        <v>1.0</v>
      </c>
      <c r="D18" s="8">
        <v>61.0</v>
      </c>
      <c r="E18" s="55">
        <v>61.0</v>
      </c>
      <c r="F18" s="8">
        <v>1.0</v>
      </c>
      <c r="G18" s="8">
        <v>65.0</v>
      </c>
      <c r="H18" s="55">
        <v>64.0</v>
      </c>
      <c r="I18" s="8">
        <v>1.0</v>
      </c>
      <c r="J18" s="8">
        <v>45.0</v>
      </c>
      <c r="K18" s="55">
        <v>45.0</v>
      </c>
      <c r="L18" s="8">
        <v>1.0</v>
      </c>
      <c r="M18" s="8"/>
      <c r="N18" s="55"/>
      <c r="O18" s="8"/>
      <c r="P18" s="8"/>
      <c r="Q18" s="55"/>
      <c r="R18" s="8">
        <v>1.0</v>
      </c>
      <c r="S18" s="8">
        <v>55.0</v>
      </c>
      <c r="T18" s="55">
        <v>55.0</v>
      </c>
      <c r="U18" s="8">
        <v>1.0</v>
      </c>
      <c r="V18" s="8"/>
      <c r="W18" s="55"/>
      <c r="X18" s="8"/>
    </row>
    <row r="19" ht="24.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3"/>
      <c r="V19" s="43"/>
      <c r="W19" s="43"/>
      <c r="X19" s="3"/>
    </row>
    <row r="20" ht="12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43"/>
      <c r="V20" s="43"/>
      <c r="W20" s="43"/>
      <c r="X20" s="3"/>
    </row>
    <row r="21" ht="19.5" customHeight="1">
      <c r="A21" s="3"/>
      <c r="B21" s="36" t="s">
        <v>20</v>
      </c>
      <c r="C21" s="37" t="s">
        <v>31</v>
      </c>
      <c r="E21" s="1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3"/>
      <c r="R21" s="43"/>
      <c r="S21" s="3"/>
      <c r="T21" s="21" t="s">
        <v>22</v>
      </c>
      <c r="W21" s="3"/>
      <c r="X21" s="3"/>
    </row>
    <row r="22" ht="19.5" customHeight="1">
      <c r="A22" s="3"/>
      <c r="B22" s="36" t="s">
        <v>23</v>
      </c>
      <c r="C22" s="56">
        <v>45505.0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</sheetData>
  <mergeCells count="15">
    <mergeCell ref="I4:K4"/>
    <mergeCell ref="F4:H4"/>
    <mergeCell ref="C22:E22"/>
    <mergeCell ref="C21:D21"/>
    <mergeCell ref="T21:V21"/>
    <mergeCell ref="C4:E4"/>
    <mergeCell ref="A1:X1"/>
    <mergeCell ref="A2:X2"/>
    <mergeCell ref="L4:N4"/>
    <mergeCell ref="O4:Q4"/>
    <mergeCell ref="A4:A5"/>
    <mergeCell ref="B4:B5"/>
    <mergeCell ref="R4:T4"/>
    <mergeCell ref="U4:W4"/>
    <mergeCell ref="X4:X5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7.86"/>
    <col customWidth="1" min="3" max="3" width="6.71"/>
    <col customWidth="1" min="4" max="4" width="8.86"/>
    <col customWidth="1" min="5" max="6" width="8.14"/>
    <col customWidth="1" min="7" max="7" width="8.29"/>
    <col customWidth="1" min="8" max="8" width="7.86"/>
    <col customWidth="1" min="9" max="9" width="8.0"/>
    <col customWidth="1" min="10" max="10" width="7.86"/>
    <col customWidth="1" min="11" max="11" width="9.0"/>
    <col customWidth="1" min="12" max="12" width="8.14"/>
    <col customWidth="1" min="13" max="13" width="7.71"/>
    <col customWidth="1" min="14" max="14" width="8.43"/>
    <col customWidth="1" min="15" max="16" width="7.71"/>
    <col customWidth="1" min="17" max="17" width="9.57"/>
    <col customWidth="1" min="18" max="20" width="9.14"/>
  </cols>
  <sheetData>
    <row r="1" ht="29.25" customHeight="1">
      <c r="A1" s="57" t="s">
        <v>69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3"/>
      <c r="S1" s="3"/>
      <c r="T1" s="3"/>
    </row>
    <row r="2" ht="28.5" customHeight="1">
      <c r="A2" s="1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</row>
    <row r="3" ht="16.5" customHeight="1">
      <c r="A3" s="58" t="s">
        <v>3</v>
      </c>
      <c r="B3" s="58" t="s">
        <v>4</v>
      </c>
      <c r="C3" s="58" t="s">
        <v>5</v>
      </c>
      <c r="D3" s="58" t="s">
        <v>71</v>
      </c>
      <c r="E3" s="58" t="s">
        <v>72</v>
      </c>
      <c r="F3" s="58" t="s">
        <v>73</v>
      </c>
      <c r="G3" s="58" t="s">
        <v>74</v>
      </c>
      <c r="H3" s="58" t="s">
        <v>75</v>
      </c>
      <c r="I3" s="58" t="s">
        <v>76</v>
      </c>
      <c r="J3" s="58" t="s">
        <v>77</v>
      </c>
      <c r="K3" s="58" t="s">
        <v>78</v>
      </c>
      <c r="L3" s="58" t="s">
        <v>79</v>
      </c>
      <c r="M3" s="58" t="s">
        <v>80</v>
      </c>
      <c r="N3" s="58" t="s">
        <v>81</v>
      </c>
      <c r="O3" s="58" t="s">
        <v>82</v>
      </c>
      <c r="P3" s="58" t="s">
        <v>83</v>
      </c>
      <c r="Q3" s="58" t="s">
        <v>84</v>
      </c>
      <c r="R3" s="3"/>
      <c r="S3" s="3"/>
      <c r="T3" s="3"/>
    </row>
    <row r="4" ht="17.25" customHeight="1">
      <c r="A4" s="8">
        <v>1.0</v>
      </c>
      <c r="B4" s="8">
        <v>2.0</v>
      </c>
      <c r="C4" s="8">
        <v>3.0</v>
      </c>
      <c r="D4" s="8">
        <v>4.0</v>
      </c>
      <c r="E4" s="8">
        <v>5.0</v>
      </c>
      <c r="F4" s="8">
        <v>6.0</v>
      </c>
      <c r="G4" s="8">
        <v>7.0</v>
      </c>
      <c r="H4" s="8">
        <v>8.0</v>
      </c>
      <c r="I4" s="8">
        <v>9.0</v>
      </c>
      <c r="J4" s="8">
        <v>10.0</v>
      </c>
      <c r="K4" s="8">
        <v>11.0</v>
      </c>
      <c r="L4" s="8">
        <v>12.0</v>
      </c>
      <c r="M4" s="8">
        <v>13.0</v>
      </c>
      <c r="N4" s="8">
        <v>14.0</v>
      </c>
      <c r="O4" s="8">
        <v>15.0</v>
      </c>
      <c r="P4" s="8">
        <v>16.0</v>
      </c>
      <c r="Q4" s="8">
        <v>18.0</v>
      </c>
      <c r="R4" s="3"/>
      <c r="S4" s="3"/>
      <c r="T4" s="3"/>
    </row>
    <row r="5" ht="28.5" customHeight="1">
      <c r="A5" s="8">
        <v>1.0</v>
      </c>
      <c r="B5" s="9"/>
      <c r="C5" s="9" t="s">
        <v>16</v>
      </c>
      <c r="D5" s="8" t="s">
        <v>85</v>
      </c>
      <c r="E5" s="8">
        <v>76500.0</v>
      </c>
      <c r="F5" s="8">
        <v>76500.0</v>
      </c>
      <c r="G5" s="8">
        <v>76500.0</v>
      </c>
      <c r="H5" s="8">
        <v>76500.0</v>
      </c>
      <c r="I5" s="8">
        <v>78800.0</v>
      </c>
      <c r="J5" s="8">
        <v>78800.0</v>
      </c>
      <c r="K5" s="8">
        <v>78800.0</v>
      </c>
      <c r="L5" s="8">
        <v>78800.0</v>
      </c>
      <c r="M5" s="8">
        <v>78800.0</v>
      </c>
      <c r="N5" s="8">
        <v>78800.0</v>
      </c>
      <c r="O5" s="8">
        <v>78800.0</v>
      </c>
      <c r="P5" s="8">
        <v>78800.0</v>
      </c>
      <c r="Q5" s="59" t="str">
        <f t="shared" ref="Q5:Q15" si="1">SUM(E5:P5)</f>
        <v>936400</v>
      </c>
      <c r="R5" s="14"/>
      <c r="S5" s="14"/>
      <c r="T5" s="14">
        <v>856800.0</v>
      </c>
    </row>
    <row r="6" ht="28.5" customHeight="1">
      <c r="A6" s="8">
        <v>2.0</v>
      </c>
      <c r="B6" s="9"/>
      <c r="C6" s="9" t="s">
        <v>17</v>
      </c>
      <c r="D6" s="8" t="s">
        <v>85</v>
      </c>
      <c r="E6" s="8">
        <v>78800.0</v>
      </c>
      <c r="F6" s="8">
        <v>78800.0</v>
      </c>
      <c r="G6" s="8">
        <v>78800.0</v>
      </c>
      <c r="H6" s="8">
        <v>78800.0</v>
      </c>
      <c r="I6" s="8">
        <v>81200.0</v>
      </c>
      <c r="J6" s="8">
        <v>81200.0</v>
      </c>
      <c r="K6" s="8">
        <v>81200.0</v>
      </c>
      <c r="L6" s="8">
        <v>81200.0</v>
      </c>
      <c r="M6" s="8">
        <v>81200.0</v>
      </c>
      <c r="N6" s="8">
        <v>81200.0</v>
      </c>
      <c r="O6" s="8">
        <v>81200.0</v>
      </c>
      <c r="P6" s="8">
        <v>81200.0</v>
      </c>
      <c r="Q6" s="59" t="str">
        <f t="shared" si="1"/>
        <v>964800</v>
      </c>
      <c r="R6" s="14"/>
      <c r="S6" s="14"/>
      <c r="T6" s="14">
        <v>882800.0</v>
      </c>
    </row>
    <row r="7" ht="28.5" customHeight="1">
      <c r="A7" s="8">
        <v>3.0</v>
      </c>
      <c r="B7" s="9"/>
      <c r="C7" s="9" t="s">
        <v>17</v>
      </c>
      <c r="D7" s="8" t="s">
        <v>86</v>
      </c>
      <c r="E7" s="8">
        <v>44900.0</v>
      </c>
      <c r="F7" s="8">
        <v>44900.0</v>
      </c>
      <c r="G7" s="8">
        <v>44900.0</v>
      </c>
      <c r="H7" s="8">
        <v>44900.0</v>
      </c>
      <c r="I7" s="8">
        <v>46200.0</v>
      </c>
      <c r="J7" s="8">
        <v>46200.0</v>
      </c>
      <c r="K7" s="8">
        <v>46200.0</v>
      </c>
      <c r="L7" s="8">
        <v>46200.0</v>
      </c>
      <c r="M7" s="8">
        <v>46200.0</v>
      </c>
      <c r="N7" s="8">
        <v>46200.0</v>
      </c>
      <c r="O7" s="8">
        <v>46200.0</v>
      </c>
      <c r="P7" s="8">
        <v>46200.0</v>
      </c>
      <c r="Q7" s="59" t="str">
        <f t="shared" si="1"/>
        <v>549200</v>
      </c>
      <c r="R7" s="14"/>
      <c r="S7" s="14"/>
      <c r="T7" s="14">
        <v>502800.0</v>
      </c>
    </row>
    <row r="8" ht="28.5" customHeight="1">
      <c r="A8" s="8">
        <v>4.0</v>
      </c>
      <c r="B8" s="9"/>
      <c r="C8" s="9" t="s">
        <v>17</v>
      </c>
      <c r="D8" s="8" t="s">
        <v>86</v>
      </c>
      <c r="E8" s="8">
        <v>44900.0</v>
      </c>
      <c r="F8" s="8">
        <v>44900.0</v>
      </c>
      <c r="G8" s="8">
        <v>44900.0</v>
      </c>
      <c r="H8" s="8">
        <v>44900.0</v>
      </c>
      <c r="I8" s="8">
        <v>46200.0</v>
      </c>
      <c r="J8" s="8">
        <v>46200.0</v>
      </c>
      <c r="K8" s="8">
        <v>46200.0</v>
      </c>
      <c r="L8" s="8">
        <v>46200.0</v>
      </c>
      <c r="M8" s="8">
        <v>46200.0</v>
      </c>
      <c r="N8" s="8">
        <v>46200.0</v>
      </c>
      <c r="O8" s="8">
        <v>46200.0</v>
      </c>
      <c r="P8" s="8">
        <v>46200.0</v>
      </c>
      <c r="Q8" s="59" t="str">
        <f t="shared" si="1"/>
        <v>549200</v>
      </c>
      <c r="R8" s="14"/>
      <c r="S8" s="14"/>
      <c r="T8" s="14">
        <v>502800.0</v>
      </c>
    </row>
    <row r="9" ht="28.5" customHeight="1">
      <c r="A9" s="8">
        <v>5.0</v>
      </c>
      <c r="B9" s="9"/>
      <c r="C9" s="9" t="s">
        <v>18</v>
      </c>
      <c r="D9" s="60" t="s">
        <v>87</v>
      </c>
      <c r="E9" s="8">
        <v>38090.0</v>
      </c>
      <c r="F9" s="8">
        <v>38090.0</v>
      </c>
      <c r="G9" s="8">
        <v>38090.0</v>
      </c>
      <c r="H9" s="8">
        <v>38090.0</v>
      </c>
      <c r="I9" s="8">
        <v>38090.0</v>
      </c>
      <c r="J9" s="8">
        <v>38090.0</v>
      </c>
      <c r="K9" s="8">
        <v>38090.0</v>
      </c>
      <c r="L9" s="8">
        <v>38090.0</v>
      </c>
      <c r="M9" s="8">
        <v>38090.0</v>
      </c>
      <c r="N9" s="8">
        <v>38090.0</v>
      </c>
      <c r="O9" s="8">
        <v>38090.0</v>
      </c>
      <c r="P9" s="8">
        <v>49600.0</v>
      </c>
      <c r="Q9" s="59" t="str">
        <f t="shared" si="1"/>
        <v>468590</v>
      </c>
      <c r="R9" s="14"/>
      <c r="S9" s="14"/>
      <c r="T9" s="14">
        <v>457080.0</v>
      </c>
    </row>
    <row r="10" ht="28.5" customHeight="1">
      <c r="A10" s="8">
        <v>6.0</v>
      </c>
      <c r="B10" s="9"/>
      <c r="C10" s="9" t="s">
        <v>17</v>
      </c>
      <c r="D10" s="8" t="s">
        <v>88</v>
      </c>
      <c r="E10" s="8">
        <v>38700.0</v>
      </c>
      <c r="F10" s="8">
        <v>38700.0</v>
      </c>
      <c r="G10" s="8">
        <v>38700.0</v>
      </c>
      <c r="H10" s="8">
        <v>38700.0</v>
      </c>
      <c r="I10" s="8">
        <v>39900.0</v>
      </c>
      <c r="J10" s="8">
        <v>39900.0</v>
      </c>
      <c r="K10" s="8">
        <v>39900.0</v>
      </c>
      <c r="L10" s="8">
        <v>39900.0</v>
      </c>
      <c r="M10" s="8">
        <v>39900.0</v>
      </c>
      <c r="N10" s="8">
        <v>39900.0</v>
      </c>
      <c r="O10" s="8">
        <v>39900.0</v>
      </c>
      <c r="P10" s="8">
        <v>39900.0</v>
      </c>
      <c r="Q10" s="59" t="str">
        <f t="shared" si="1"/>
        <v>474000</v>
      </c>
      <c r="R10" s="14"/>
      <c r="S10" s="14"/>
      <c r="T10" s="14">
        <v>433600.0</v>
      </c>
    </row>
    <row r="11" ht="28.5" customHeight="1">
      <c r="A11" s="8">
        <v>7.0</v>
      </c>
      <c r="B11" s="9"/>
      <c r="C11" s="9" t="s">
        <v>17</v>
      </c>
      <c r="D11" s="8" t="s">
        <v>88</v>
      </c>
      <c r="E11" s="8">
        <v>38700.0</v>
      </c>
      <c r="F11" s="8">
        <v>38700.0</v>
      </c>
      <c r="G11" s="8">
        <v>38700.0</v>
      </c>
      <c r="H11" s="8">
        <v>38700.0</v>
      </c>
      <c r="I11" s="8">
        <v>39900.0</v>
      </c>
      <c r="J11" s="8">
        <v>39900.0</v>
      </c>
      <c r="K11" s="8">
        <v>39900.0</v>
      </c>
      <c r="L11" s="8">
        <v>39900.0</v>
      </c>
      <c r="M11" s="8">
        <v>39900.0</v>
      </c>
      <c r="N11" s="8">
        <v>39900.0</v>
      </c>
      <c r="O11" s="8">
        <v>39900.0</v>
      </c>
      <c r="P11" s="8">
        <v>39900.0</v>
      </c>
      <c r="Q11" s="59" t="str">
        <f t="shared" si="1"/>
        <v>474000</v>
      </c>
      <c r="R11" s="14"/>
      <c r="S11" s="14"/>
      <c r="T11" s="14">
        <v>433600.0</v>
      </c>
    </row>
    <row r="12" ht="28.5" customHeight="1">
      <c r="A12" s="8">
        <v>8.0</v>
      </c>
      <c r="B12" s="9"/>
      <c r="C12" s="9" t="s">
        <v>17</v>
      </c>
      <c r="D12" s="8" t="s">
        <v>88</v>
      </c>
      <c r="E12" s="8">
        <v>38700.0</v>
      </c>
      <c r="F12" s="8">
        <v>38700.0</v>
      </c>
      <c r="G12" s="8">
        <v>38700.0</v>
      </c>
      <c r="H12" s="8">
        <v>38700.0</v>
      </c>
      <c r="I12" s="8">
        <v>39900.0</v>
      </c>
      <c r="J12" s="8">
        <v>39900.0</v>
      </c>
      <c r="K12" s="8">
        <v>39900.0</v>
      </c>
      <c r="L12" s="8">
        <v>39900.0</v>
      </c>
      <c r="M12" s="8">
        <v>39900.0</v>
      </c>
      <c r="N12" s="8">
        <v>39900.0</v>
      </c>
      <c r="O12" s="8">
        <v>39900.0</v>
      </c>
      <c r="P12" s="8">
        <v>39900.0</v>
      </c>
      <c r="Q12" s="59" t="str">
        <f t="shared" si="1"/>
        <v>474000</v>
      </c>
      <c r="R12" s="14"/>
      <c r="S12" s="14"/>
      <c r="T12" s="14">
        <v>433600.0</v>
      </c>
    </row>
    <row r="13" ht="28.5" customHeight="1">
      <c r="A13" s="8">
        <v>9.0</v>
      </c>
      <c r="B13" s="9"/>
      <c r="C13" s="9" t="s">
        <v>19</v>
      </c>
      <c r="D13" s="8" t="s">
        <v>89</v>
      </c>
      <c r="E13" s="8">
        <v>34000.0</v>
      </c>
      <c r="F13" s="8">
        <v>34000.0</v>
      </c>
      <c r="G13" s="8">
        <v>34000.0</v>
      </c>
      <c r="H13" s="8">
        <v>34000.0</v>
      </c>
      <c r="I13" s="8">
        <v>35000.0</v>
      </c>
      <c r="J13" s="8">
        <v>35000.0</v>
      </c>
      <c r="K13" s="8">
        <v>35000.0</v>
      </c>
      <c r="L13" s="8">
        <v>35000.0</v>
      </c>
      <c r="M13" s="8">
        <v>35000.0</v>
      </c>
      <c r="N13" s="8">
        <v>35000.0</v>
      </c>
      <c r="O13" s="8">
        <v>35000.0</v>
      </c>
      <c r="P13" s="8">
        <v>35000.0</v>
      </c>
      <c r="Q13" s="59" t="str">
        <f t="shared" si="1"/>
        <v>416000</v>
      </c>
      <c r="R13" s="14"/>
      <c r="S13" s="14"/>
      <c r="T13" s="61" t="str">
        <f>SUM(T5:T12)</f>
        <v>4503080</v>
      </c>
    </row>
    <row r="14" ht="28.5" customHeight="1">
      <c r="A14" s="8">
        <v>10.0</v>
      </c>
      <c r="B14" s="9"/>
      <c r="C14" s="9" t="s">
        <v>19</v>
      </c>
      <c r="D14" s="8" t="s">
        <v>90</v>
      </c>
      <c r="E14" s="8">
        <v>30600.0</v>
      </c>
      <c r="F14" s="8">
        <v>30600.0</v>
      </c>
      <c r="G14" s="8">
        <v>30600.0</v>
      </c>
      <c r="H14" s="8">
        <v>30600.0</v>
      </c>
      <c r="I14" s="8">
        <v>31500.0</v>
      </c>
      <c r="J14" s="8">
        <v>31500.0</v>
      </c>
      <c r="K14" s="8">
        <v>31500.0</v>
      </c>
      <c r="L14" s="8">
        <v>31500.0</v>
      </c>
      <c r="M14" s="8">
        <v>31500.0</v>
      </c>
      <c r="N14" s="8">
        <v>31500.0</v>
      </c>
      <c r="O14" s="8">
        <v>31500.0</v>
      </c>
      <c r="P14" s="8">
        <v>31500.0</v>
      </c>
      <c r="Q14" s="59" t="str">
        <f t="shared" si="1"/>
        <v>374400</v>
      </c>
      <c r="R14" s="14"/>
      <c r="S14" s="62" t="s">
        <v>91</v>
      </c>
      <c r="T14" s="14">
        <v>380400.0</v>
      </c>
    </row>
    <row r="15" ht="30.0" customHeight="1">
      <c r="A15" s="63" t="s">
        <v>92</v>
      </c>
      <c r="B15" s="2"/>
      <c r="C15" s="2"/>
      <c r="D15" s="51"/>
      <c r="E15" s="64" t="str">
        <f t="shared" ref="E15:P15" si="2">SUM(E5:E14)</f>
        <v>463890</v>
      </c>
      <c r="F15" s="64" t="str">
        <f t="shared" si="2"/>
        <v>463890</v>
      </c>
      <c r="G15" s="64" t="str">
        <f t="shared" si="2"/>
        <v>463890</v>
      </c>
      <c r="H15" s="64" t="str">
        <f t="shared" si="2"/>
        <v>463890</v>
      </c>
      <c r="I15" s="64" t="str">
        <f t="shared" si="2"/>
        <v>476690</v>
      </c>
      <c r="J15" s="64" t="str">
        <f t="shared" si="2"/>
        <v>476690</v>
      </c>
      <c r="K15" s="64" t="str">
        <f t="shared" si="2"/>
        <v>476690</v>
      </c>
      <c r="L15" s="64" t="str">
        <f t="shared" si="2"/>
        <v>476690</v>
      </c>
      <c r="M15" s="64" t="str">
        <f t="shared" si="2"/>
        <v>476690</v>
      </c>
      <c r="N15" s="64" t="str">
        <f t="shared" si="2"/>
        <v>476690</v>
      </c>
      <c r="O15" s="64" t="str">
        <f t="shared" si="2"/>
        <v>476690</v>
      </c>
      <c r="P15" s="64" t="str">
        <f t="shared" si="2"/>
        <v>488200</v>
      </c>
      <c r="Q15" s="65" t="str">
        <f t="shared" si="1"/>
        <v>5680590</v>
      </c>
      <c r="R15" s="14"/>
      <c r="S15" s="14"/>
      <c r="T15" s="14">
        <v>342400.0</v>
      </c>
    </row>
    <row r="16" ht="24.0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43"/>
      <c r="R16" s="3"/>
      <c r="S16" s="3"/>
      <c r="T16" s="66" t="str">
        <f>SUM(T14:T15)</f>
        <v>722800</v>
      </c>
    </row>
    <row r="17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61" t="s">
        <v>22</v>
      </c>
      <c r="Q17" s="3"/>
      <c r="R17" s="3"/>
      <c r="S17" s="3"/>
      <c r="T17" s="3"/>
    </row>
    <row r="18" ht="15.75" customHeight="1">
      <c r="A18" s="3"/>
      <c r="B18" s="19" t="s">
        <v>20</v>
      </c>
      <c r="C18" s="20" t="s">
        <v>21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ht="15.75" customHeight="1">
      <c r="A19" s="3"/>
      <c r="B19" s="19" t="s">
        <v>23</v>
      </c>
      <c r="C19" s="25">
        <v>45505.0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>
        <v>4503080.0</v>
      </c>
      <c r="T19" s="3"/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>
        <v>722800.0</v>
      </c>
      <c r="T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66" t="str">
        <f>SUM(S19:S20)</f>
        <v>5225880</v>
      </c>
      <c r="T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</sheetData>
  <mergeCells count="6">
    <mergeCell ref="A1:Q1"/>
    <mergeCell ref="N17:P17"/>
    <mergeCell ref="C18:E18"/>
    <mergeCell ref="C19:E19"/>
    <mergeCell ref="A15:D15"/>
    <mergeCell ref="A2:Q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3.14"/>
    <col customWidth="1" min="3" max="3" width="6.71"/>
    <col customWidth="1" min="4" max="4" width="9.29"/>
    <col customWidth="1" min="5" max="5" width="7.43"/>
    <col customWidth="1" min="6" max="6" width="8.0"/>
    <col customWidth="1" min="7" max="8" width="7.57"/>
    <col customWidth="1" min="9" max="9" width="8.0"/>
    <col customWidth="1" min="10" max="10" width="9.57"/>
    <col customWidth="1" min="11" max="11" width="10.14"/>
    <col customWidth="1" min="12" max="12" width="8.14"/>
    <col customWidth="1" min="13" max="13" width="8.86"/>
    <col customWidth="1" min="14" max="14" width="9.86"/>
    <col customWidth="1" min="15" max="15" width="8.86"/>
    <col customWidth="1" min="16" max="16" width="8.29"/>
    <col customWidth="1" min="17" max="17" width="8.43"/>
    <col customWidth="1" min="18" max="20" width="9.14"/>
    <col customWidth="1" min="21" max="21" width="10.71"/>
    <col customWidth="1" min="22" max="31" width="9.14"/>
  </cols>
  <sheetData>
    <row r="1" ht="31.5" customHeight="1">
      <c r="A1" s="67" t="s">
        <v>93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24.0" customHeight="1">
      <c r="A2" s="1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23">
        <v>516220.0</v>
      </c>
      <c r="U2" s="35">
        <v>224240.0</v>
      </c>
      <c r="V2" s="68"/>
      <c r="W2" s="3"/>
      <c r="X2" s="3"/>
      <c r="Y2" s="3"/>
      <c r="Z2" s="3"/>
      <c r="AA2" s="3"/>
      <c r="AB2" s="3"/>
      <c r="AC2" s="3"/>
      <c r="AD2" s="3"/>
      <c r="AE2" s="3"/>
    </row>
    <row r="3" ht="49.5" customHeight="1">
      <c r="A3" s="58" t="s">
        <v>3</v>
      </c>
      <c r="B3" s="58" t="s">
        <v>4</v>
      </c>
      <c r="C3" s="58" t="s">
        <v>5</v>
      </c>
      <c r="D3" s="58" t="s">
        <v>71</v>
      </c>
      <c r="E3" s="58" t="s">
        <v>72</v>
      </c>
      <c r="F3" s="58" t="s">
        <v>73</v>
      </c>
      <c r="G3" s="58" t="s">
        <v>74</v>
      </c>
      <c r="H3" s="58" t="s">
        <v>75</v>
      </c>
      <c r="I3" s="58" t="s">
        <v>76</v>
      </c>
      <c r="J3" s="58" t="s">
        <v>77</v>
      </c>
      <c r="K3" s="58" t="s">
        <v>78</v>
      </c>
      <c r="L3" s="58" t="s">
        <v>79</v>
      </c>
      <c r="M3" s="58" t="s">
        <v>80</v>
      </c>
      <c r="N3" s="58" t="s">
        <v>81</v>
      </c>
      <c r="O3" s="58" t="s">
        <v>82</v>
      </c>
      <c r="P3" s="58" t="s">
        <v>83</v>
      </c>
      <c r="Q3" s="58" t="s">
        <v>84</v>
      </c>
      <c r="R3" s="3"/>
      <c r="S3" s="3"/>
      <c r="T3" s="23">
        <v>531380.0</v>
      </c>
      <c r="U3" s="35">
        <v>210000.0</v>
      </c>
      <c r="V3" s="68"/>
      <c r="W3" s="3"/>
      <c r="X3" s="3"/>
      <c r="Y3" s="3"/>
      <c r="Z3" s="3"/>
      <c r="AA3" s="3"/>
      <c r="AB3" s="3"/>
      <c r="AC3" s="3"/>
      <c r="AD3" s="3"/>
      <c r="AE3" s="3"/>
    </row>
    <row r="4" ht="16.5" customHeight="1">
      <c r="A4" s="8">
        <v>1.0</v>
      </c>
      <c r="B4" s="8">
        <v>2.0</v>
      </c>
      <c r="C4" s="8">
        <v>3.0</v>
      </c>
      <c r="D4" s="8">
        <v>4.0</v>
      </c>
      <c r="E4" s="8">
        <v>5.0</v>
      </c>
      <c r="F4" s="8">
        <v>6.0</v>
      </c>
      <c r="G4" s="8">
        <v>7.0</v>
      </c>
      <c r="H4" s="8">
        <v>8.0</v>
      </c>
      <c r="I4" s="8">
        <v>9.0</v>
      </c>
      <c r="J4" s="8">
        <v>10.0</v>
      </c>
      <c r="K4" s="8">
        <v>11.0</v>
      </c>
      <c r="L4" s="8">
        <v>12.0</v>
      </c>
      <c r="M4" s="8">
        <v>13.0</v>
      </c>
      <c r="N4" s="8">
        <v>14.0</v>
      </c>
      <c r="O4" s="8">
        <v>15.0</v>
      </c>
      <c r="P4" s="8">
        <v>16.0</v>
      </c>
      <c r="Q4" s="8">
        <v>18.0</v>
      </c>
      <c r="R4" s="3"/>
      <c r="S4" s="3"/>
      <c r="T4" s="35">
        <v>516220.0</v>
      </c>
      <c r="U4" s="35">
        <v>0.0</v>
      </c>
      <c r="V4" s="68"/>
      <c r="W4" s="3"/>
      <c r="X4" s="3"/>
      <c r="Y4" s="3"/>
      <c r="Z4" s="3"/>
      <c r="AA4" s="3"/>
      <c r="AB4" s="3"/>
      <c r="AC4" s="3"/>
      <c r="AD4" s="3"/>
      <c r="AE4" s="3"/>
    </row>
    <row r="5" ht="39.75" customHeight="1">
      <c r="A5" s="8">
        <v>1.0</v>
      </c>
      <c r="B5" s="9"/>
      <c r="C5" s="8" t="s">
        <v>18</v>
      </c>
      <c r="D5" s="8" t="s">
        <v>87</v>
      </c>
      <c r="E5" s="8">
        <v>38090.0</v>
      </c>
      <c r="F5" s="8">
        <v>38090.0</v>
      </c>
      <c r="G5" s="8">
        <v>38090.0</v>
      </c>
      <c r="H5" s="8">
        <v>38090.0</v>
      </c>
      <c r="I5" s="8">
        <v>38090.0</v>
      </c>
      <c r="J5" s="8">
        <v>38090.0</v>
      </c>
      <c r="K5" s="8">
        <v>38090.0</v>
      </c>
      <c r="L5" s="8">
        <v>38090.0</v>
      </c>
      <c r="M5" s="8">
        <v>38090.0</v>
      </c>
      <c r="N5" s="8">
        <v>38090.0</v>
      </c>
      <c r="O5" s="8">
        <v>38090.0</v>
      </c>
      <c r="P5" s="8">
        <v>49600.0</v>
      </c>
      <c r="Q5" s="59" t="str">
        <f t="shared" ref="Q5:Q11" si="1">SUM(E5:P5)</f>
        <v>468590</v>
      </c>
      <c r="R5" s="14"/>
      <c r="S5" s="14"/>
      <c r="T5" s="8">
        <v>10000.0</v>
      </c>
      <c r="U5" s="8">
        <v>10000.0</v>
      </c>
      <c r="V5" s="8">
        <v>10000.0</v>
      </c>
      <c r="W5" s="8">
        <v>13700.0</v>
      </c>
      <c r="X5" s="8">
        <v>13700.0</v>
      </c>
      <c r="Y5" s="8">
        <v>13700.0</v>
      </c>
      <c r="Z5" s="8">
        <v>13700.0</v>
      </c>
      <c r="AA5" s="8">
        <v>13700.0</v>
      </c>
      <c r="AB5" s="8">
        <v>13700.0</v>
      </c>
      <c r="AC5" s="8">
        <v>13700.0</v>
      </c>
      <c r="AD5" s="8">
        <v>13700.0</v>
      </c>
      <c r="AE5" s="8">
        <v>13700.0</v>
      </c>
    </row>
    <row r="6" ht="39.75" customHeight="1">
      <c r="A6" s="8">
        <v>2.0</v>
      </c>
      <c r="B6" s="3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9" t="str">
        <f t="shared" si="1"/>
        <v>0</v>
      </c>
      <c r="R6" s="14"/>
      <c r="S6" s="14"/>
      <c r="T6" s="8">
        <v>10000.0</v>
      </c>
      <c r="U6" s="8">
        <v>10000.0</v>
      </c>
      <c r="V6" s="8">
        <v>10000.0</v>
      </c>
      <c r="W6" s="8">
        <v>13700.0</v>
      </c>
      <c r="X6" s="8">
        <v>13700.0</v>
      </c>
      <c r="Y6" s="8">
        <v>13700.0</v>
      </c>
      <c r="Z6" s="8">
        <v>13700.0</v>
      </c>
      <c r="AA6" s="8">
        <v>13700.0</v>
      </c>
      <c r="AB6" s="8">
        <v>13700.0</v>
      </c>
      <c r="AC6" s="8">
        <v>13700.0</v>
      </c>
      <c r="AD6" s="8">
        <v>13700.0</v>
      </c>
      <c r="AE6" s="8">
        <v>13700.0</v>
      </c>
    </row>
    <row r="7" ht="39.75" customHeight="1">
      <c r="A7" s="8">
        <v>3.0</v>
      </c>
      <c r="B7" s="3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9" t="str">
        <f t="shared" si="1"/>
        <v>0</v>
      </c>
      <c r="R7" s="14"/>
      <c r="S7" s="14"/>
      <c r="T7" s="8">
        <v>9400.0</v>
      </c>
      <c r="U7" s="8">
        <v>9400.0</v>
      </c>
      <c r="V7" s="8">
        <v>9400.0</v>
      </c>
      <c r="W7" s="8">
        <v>13500.0</v>
      </c>
      <c r="X7" s="8">
        <v>13500.0</v>
      </c>
      <c r="Y7" s="8">
        <v>13500.0</v>
      </c>
      <c r="Z7" s="8">
        <v>13500.0</v>
      </c>
      <c r="AA7" s="8">
        <v>13500.0</v>
      </c>
      <c r="AB7" s="8">
        <v>13500.0</v>
      </c>
      <c r="AC7" s="8">
        <v>13500.0</v>
      </c>
      <c r="AD7" s="8">
        <v>13500.0</v>
      </c>
      <c r="AE7" s="8">
        <v>13500.0</v>
      </c>
    </row>
    <row r="8" ht="39.75" customHeight="1">
      <c r="A8" s="8">
        <v>4.0</v>
      </c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59" t="str">
        <f t="shared" si="1"/>
        <v>0</v>
      </c>
      <c r="R8" s="14"/>
      <c r="S8" s="14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ht="39.75" customHeight="1">
      <c r="A9" s="8">
        <v>5.0</v>
      </c>
      <c r="B9" s="3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59" t="str">
        <f t="shared" si="1"/>
        <v>0</v>
      </c>
      <c r="R9" s="14"/>
      <c r="S9" s="14"/>
      <c r="T9" s="8">
        <v>9400.0</v>
      </c>
      <c r="U9" s="8">
        <v>9400.0</v>
      </c>
      <c r="V9" s="8">
        <v>9400.0</v>
      </c>
      <c r="W9" s="8">
        <v>13500.0</v>
      </c>
      <c r="X9" s="8">
        <v>13500.0</v>
      </c>
      <c r="Y9" s="8">
        <v>13500.0</v>
      </c>
      <c r="Z9" s="8">
        <v>13500.0</v>
      </c>
      <c r="AA9" s="8">
        <v>13500.0</v>
      </c>
      <c r="AB9" s="8">
        <v>13500.0</v>
      </c>
      <c r="AC9" s="8">
        <v>13500.0</v>
      </c>
      <c r="AD9" s="8">
        <v>13500.0</v>
      </c>
      <c r="AE9" s="8">
        <v>13500.0</v>
      </c>
    </row>
    <row r="10" ht="39.75" customHeight="1">
      <c r="A10" s="8">
        <v>6.0</v>
      </c>
      <c r="B10" s="3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59" t="str">
        <f t="shared" si="1"/>
        <v>0</v>
      </c>
      <c r="R10" s="14"/>
      <c r="S10" s="14"/>
      <c r="T10" s="8">
        <v>9400.0</v>
      </c>
      <c r="U10" s="8">
        <v>9400.0</v>
      </c>
      <c r="V10" s="8">
        <v>9400.0</v>
      </c>
      <c r="W10" s="8">
        <v>13500.0</v>
      </c>
      <c r="X10" s="8">
        <v>13500.0</v>
      </c>
      <c r="Y10" s="8">
        <v>13500.0</v>
      </c>
      <c r="Z10" s="8">
        <v>13500.0</v>
      </c>
      <c r="AA10" s="8">
        <v>13500.0</v>
      </c>
      <c r="AB10" s="8">
        <v>13500.0</v>
      </c>
      <c r="AC10" s="8">
        <v>13500.0</v>
      </c>
      <c r="AD10" s="8">
        <v>13500.0</v>
      </c>
      <c r="AE10" s="8">
        <v>13500.0</v>
      </c>
    </row>
    <row r="11" ht="30.0" customHeight="1">
      <c r="A11" s="63" t="s">
        <v>92</v>
      </c>
      <c r="B11" s="2"/>
      <c r="C11" s="2"/>
      <c r="D11" s="51"/>
      <c r="E11" s="64" t="str">
        <f t="shared" ref="E11:P11" si="2">SUM(E5:E10)</f>
        <v>38090</v>
      </c>
      <c r="F11" s="64" t="str">
        <f t="shared" si="2"/>
        <v>38090</v>
      </c>
      <c r="G11" s="64" t="str">
        <f t="shared" si="2"/>
        <v>38090</v>
      </c>
      <c r="H11" s="64" t="str">
        <f t="shared" si="2"/>
        <v>38090</v>
      </c>
      <c r="I11" s="64" t="str">
        <f t="shared" si="2"/>
        <v>38090</v>
      </c>
      <c r="J11" s="64" t="str">
        <f t="shared" si="2"/>
        <v>38090</v>
      </c>
      <c r="K11" s="64" t="str">
        <f t="shared" si="2"/>
        <v>38090</v>
      </c>
      <c r="L11" s="64" t="str">
        <f t="shared" si="2"/>
        <v>38090</v>
      </c>
      <c r="M11" s="64" t="str">
        <f t="shared" si="2"/>
        <v>38090</v>
      </c>
      <c r="N11" s="64" t="str">
        <f t="shared" si="2"/>
        <v>38090</v>
      </c>
      <c r="O11" s="64" t="str">
        <f t="shared" si="2"/>
        <v>38090</v>
      </c>
      <c r="P11" s="64" t="str">
        <f t="shared" si="2"/>
        <v>49600</v>
      </c>
      <c r="Q11" s="65" t="str">
        <f t="shared" si="1"/>
        <v>468590</v>
      </c>
      <c r="R11" s="14"/>
      <c r="S11" s="14"/>
      <c r="T11" s="14">
        <v>13700.0</v>
      </c>
      <c r="U11" s="14">
        <v>15500.0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ht="24.0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43"/>
      <c r="R12" s="3"/>
      <c r="S12" s="3"/>
      <c r="T12" s="14">
        <v>13700.0</v>
      </c>
      <c r="U12" s="14">
        <v>15500.0</v>
      </c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ht="20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1" t="s">
        <v>22</v>
      </c>
      <c r="Q13" s="3"/>
      <c r="R13" s="3"/>
      <c r="S13" s="3"/>
      <c r="T13" s="14">
        <v>13500.0</v>
      </c>
      <c r="U13" s="14">
        <v>15000.0</v>
      </c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ht="20.25" customHeight="1">
      <c r="A14" s="3"/>
      <c r="B14" s="19" t="s">
        <v>20</v>
      </c>
      <c r="C14" s="20" t="s">
        <v>21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61" t="s">
        <v>91</v>
      </c>
      <c r="R14" s="3"/>
      <c r="S14" s="3"/>
      <c r="T14" s="14">
        <v>13500.0</v>
      </c>
      <c r="U14" s="14">
        <v>15000.0</v>
      </c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ht="20.25" customHeight="1">
      <c r="A15" s="3"/>
      <c r="B15" s="19" t="s">
        <v>23</v>
      </c>
      <c r="C15" s="25">
        <v>45505.0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4">
        <v>13500.0</v>
      </c>
      <c r="U15" s="14">
        <v>15000.0</v>
      </c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ht="18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66" t="str">
        <f t="shared" ref="T16:U16" si="3">SUM(T11:T15)</f>
        <v>67900</v>
      </c>
      <c r="U16" s="66" t="str">
        <f t="shared" si="3"/>
        <v>76000</v>
      </c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ht="30.0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3"/>
      <c r="S17" s="3"/>
      <c r="T17" s="43" t="str">
        <f>T16*8</f>
        <v>543200</v>
      </c>
      <c r="U17" s="43" t="str">
        <f>U16*4</f>
        <v>304000</v>
      </c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ht="18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ht="27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70" t="str">
        <f>T17+U17</f>
        <v>847200</v>
      </c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</sheetData>
  <mergeCells count="6">
    <mergeCell ref="A1:Q1"/>
    <mergeCell ref="C14:E14"/>
    <mergeCell ref="C15:E15"/>
    <mergeCell ref="N13:P13"/>
    <mergeCell ref="A11:D11"/>
    <mergeCell ref="A2:Q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7.86"/>
    <col customWidth="1" min="3" max="3" width="6.43"/>
    <col customWidth="1" min="4" max="4" width="9.29"/>
    <col customWidth="1" min="5" max="16" width="8.0"/>
    <col customWidth="1" min="17" max="17" width="10.0"/>
    <col customWidth="1" min="18" max="23" width="9.14"/>
  </cols>
  <sheetData>
    <row r="1" ht="33.75" customHeight="1">
      <c r="A1" s="67" t="s">
        <v>94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3"/>
      <c r="S1" s="3"/>
      <c r="T1" s="3"/>
      <c r="U1" s="3"/>
      <c r="V1" s="3"/>
      <c r="W1" s="3"/>
    </row>
    <row r="2" ht="29.25" customHeight="1">
      <c r="A2" s="4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</row>
    <row r="3" ht="30.0" customHeight="1">
      <c r="A3" s="58" t="s">
        <v>3</v>
      </c>
      <c r="B3" s="58" t="s">
        <v>4</v>
      </c>
      <c r="C3" s="58" t="s">
        <v>5</v>
      </c>
      <c r="D3" s="58" t="s">
        <v>71</v>
      </c>
      <c r="E3" s="58" t="s">
        <v>72</v>
      </c>
      <c r="F3" s="58" t="s">
        <v>73</v>
      </c>
      <c r="G3" s="58" t="s">
        <v>74</v>
      </c>
      <c r="H3" s="58" t="s">
        <v>75</v>
      </c>
      <c r="I3" s="58" t="s">
        <v>76</v>
      </c>
      <c r="J3" s="58" t="s">
        <v>77</v>
      </c>
      <c r="K3" s="58" t="s">
        <v>78</v>
      </c>
      <c r="L3" s="58" t="s">
        <v>79</v>
      </c>
      <c r="M3" s="58" t="s">
        <v>80</v>
      </c>
      <c r="N3" s="58" t="s">
        <v>81</v>
      </c>
      <c r="O3" s="58" t="s">
        <v>82</v>
      </c>
      <c r="P3" s="58" t="s">
        <v>83</v>
      </c>
      <c r="Q3" s="58" t="s">
        <v>84</v>
      </c>
      <c r="R3" s="3"/>
      <c r="S3" s="3"/>
      <c r="T3" s="3"/>
      <c r="U3" s="3"/>
      <c r="V3" s="3"/>
      <c r="W3" s="3"/>
    </row>
    <row r="4" ht="16.5" customHeight="1">
      <c r="A4" s="8">
        <v>1.0</v>
      </c>
      <c r="B4" s="8">
        <v>2.0</v>
      </c>
      <c r="C4" s="8">
        <v>3.0</v>
      </c>
      <c r="D4" s="8">
        <v>4.0</v>
      </c>
      <c r="E4" s="8">
        <v>5.0</v>
      </c>
      <c r="F4" s="8">
        <v>6.0</v>
      </c>
      <c r="G4" s="8">
        <v>7.0</v>
      </c>
      <c r="H4" s="8">
        <v>8.0</v>
      </c>
      <c r="I4" s="8">
        <v>9.0</v>
      </c>
      <c r="J4" s="8">
        <v>10.0</v>
      </c>
      <c r="K4" s="8">
        <v>11.0</v>
      </c>
      <c r="L4" s="8">
        <v>12.0</v>
      </c>
      <c r="M4" s="8">
        <v>13.0</v>
      </c>
      <c r="N4" s="8">
        <v>14.0</v>
      </c>
      <c r="O4" s="8">
        <v>15.0</v>
      </c>
      <c r="P4" s="8">
        <v>16.0</v>
      </c>
      <c r="Q4" s="8">
        <v>18.0</v>
      </c>
      <c r="R4" s="3"/>
      <c r="S4" s="3"/>
      <c r="T4" s="3"/>
      <c r="U4" s="3"/>
      <c r="V4" s="3"/>
      <c r="W4" s="3"/>
    </row>
    <row r="5" ht="30.0" customHeight="1">
      <c r="A5" s="8">
        <v>1.0</v>
      </c>
      <c r="B5" s="9"/>
      <c r="C5" s="71" t="s">
        <v>16</v>
      </c>
      <c r="D5" s="72" t="s">
        <v>85</v>
      </c>
      <c r="E5" s="8">
        <v>26010.0</v>
      </c>
      <c r="F5" s="8">
        <v>26010.0</v>
      </c>
      <c r="G5" s="8">
        <v>26010.0</v>
      </c>
      <c r="H5" s="8">
        <v>32130.0</v>
      </c>
      <c r="I5" s="8">
        <v>33096.0</v>
      </c>
      <c r="J5" s="8">
        <v>33096.0</v>
      </c>
      <c r="K5" s="8">
        <v>33096.0</v>
      </c>
      <c r="L5" s="8">
        <v>33096.0</v>
      </c>
      <c r="M5" s="8">
        <v>33096.0</v>
      </c>
      <c r="N5" s="8">
        <v>33096.0</v>
      </c>
      <c r="O5" s="8">
        <v>33096.0</v>
      </c>
      <c r="P5" s="8">
        <v>33096.0</v>
      </c>
      <c r="Q5" s="73" t="str">
        <f t="shared" ref="Q5:Q15" si="1">SUM(E5:P5)</f>
        <v>374928</v>
      </c>
      <c r="R5" s="14"/>
      <c r="S5" s="14" t="s">
        <v>95</v>
      </c>
      <c r="T5" s="14">
        <v>203258.0</v>
      </c>
      <c r="U5" s="14"/>
      <c r="V5" s="14"/>
      <c r="W5" s="14"/>
    </row>
    <row r="6" ht="30.0" customHeight="1">
      <c r="A6" s="8">
        <v>2.0</v>
      </c>
      <c r="B6" s="9"/>
      <c r="C6" s="71" t="s">
        <v>17</v>
      </c>
      <c r="D6" s="72" t="s">
        <v>85</v>
      </c>
      <c r="E6" s="8">
        <v>26792.0</v>
      </c>
      <c r="F6" s="8">
        <v>26792.0</v>
      </c>
      <c r="G6" s="8">
        <v>26792.0</v>
      </c>
      <c r="H6" s="8">
        <v>33096.0</v>
      </c>
      <c r="I6" s="8">
        <v>34104.0</v>
      </c>
      <c r="J6" s="8">
        <v>34104.0</v>
      </c>
      <c r="K6" s="8">
        <v>34104.0</v>
      </c>
      <c r="L6" s="8">
        <v>34104.0</v>
      </c>
      <c r="M6" s="8">
        <v>34104.0</v>
      </c>
      <c r="N6" s="8">
        <v>34104.0</v>
      </c>
      <c r="O6" s="8">
        <v>34104.0</v>
      </c>
      <c r="P6" s="8">
        <v>34104.0</v>
      </c>
      <c r="Q6" s="73" t="str">
        <f t="shared" si="1"/>
        <v>386304</v>
      </c>
      <c r="R6" s="14"/>
      <c r="S6" s="14"/>
      <c r="T6" s="14">
        <v>210185.0</v>
      </c>
      <c r="U6" s="14"/>
      <c r="V6" s="14"/>
      <c r="W6" s="14"/>
    </row>
    <row r="7" ht="30.0" customHeight="1">
      <c r="A7" s="8">
        <v>3.0</v>
      </c>
      <c r="B7" s="9"/>
      <c r="C7" s="71" t="s">
        <v>17</v>
      </c>
      <c r="D7" s="72" t="s">
        <v>86</v>
      </c>
      <c r="E7" s="8">
        <v>15266.0</v>
      </c>
      <c r="F7" s="8">
        <v>15266.0</v>
      </c>
      <c r="G7" s="8">
        <v>15266.0</v>
      </c>
      <c r="H7" s="8">
        <v>18858.0</v>
      </c>
      <c r="I7" s="8">
        <v>19404.0</v>
      </c>
      <c r="J7" s="8">
        <v>19404.0</v>
      </c>
      <c r="K7" s="8">
        <v>19404.0</v>
      </c>
      <c r="L7" s="8">
        <v>19404.0</v>
      </c>
      <c r="M7" s="8">
        <v>19404.0</v>
      </c>
      <c r="N7" s="8">
        <v>19404.0</v>
      </c>
      <c r="O7" s="8">
        <v>19404.0</v>
      </c>
      <c r="P7" s="8">
        <v>19404.0</v>
      </c>
      <c r="Q7" s="73" t="str">
        <f t="shared" si="1"/>
        <v>219888</v>
      </c>
      <c r="R7" s="14"/>
      <c r="S7" s="14"/>
      <c r="T7" s="14">
        <v>203258.0</v>
      </c>
      <c r="U7" s="14"/>
      <c r="V7" s="14"/>
      <c r="W7" s="14"/>
    </row>
    <row r="8" ht="30.0" customHeight="1">
      <c r="A8" s="8">
        <v>4.0</v>
      </c>
      <c r="B8" s="9"/>
      <c r="C8" s="71" t="s">
        <v>17</v>
      </c>
      <c r="D8" s="72" t="s">
        <v>86</v>
      </c>
      <c r="E8" s="8">
        <v>15266.0</v>
      </c>
      <c r="F8" s="8">
        <v>15266.0</v>
      </c>
      <c r="G8" s="8">
        <v>15266.0</v>
      </c>
      <c r="H8" s="8">
        <v>18858.0</v>
      </c>
      <c r="I8" s="8">
        <v>19404.0</v>
      </c>
      <c r="J8" s="8">
        <v>19404.0</v>
      </c>
      <c r="K8" s="8">
        <v>19404.0</v>
      </c>
      <c r="L8" s="8">
        <v>19404.0</v>
      </c>
      <c r="M8" s="8">
        <v>19404.0</v>
      </c>
      <c r="N8" s="8">
        <v>19404.0</v>
      </c>
      <c r="O8" s="8">
        <v>19404.0</v>
      </c>
      <c r="P8" s="8">
        <v>19404.0</v>
      </c>
      <c r="Q8" s="73" t="str">
        <f t="shared" si="1"/>
        <v>219888</v>
      </c>
      <c r="R8" s="14"/>
      <c r="S8" s="14"/>
      <c r="T8" s="61" t="str">
        <f>SUM(T5:T7)</f>
        <v>616701</v>
      </c>
      <c r="U8" s="14"/>
      <c r="V8" s="14"/>
      <c r="W8" s="14"/>
    </row>
    <row r="9" ht="30.0" customHeight="1">
      <c r="A9" s="8">
        <v>5.0</v>
      </c>
      <c r="B9" s="9"/>
      <c r="C9" s="71" t="s">
        <v>18</v>
      </c>
      <c r="D9" s="72" t="s">
        <v>87</v>
      </c>
      <c r="E9" s="8">
        <v>0.0</v>
      </c>
      <c r="F9" s="8">
        <v>0.0</v>
      </c>
      <c r="G9" s="8">
        <v>0.0</v>
      </c>
      <c r="H9" s="8">
        <v>0.0</v>
      </c>
      <c r="I9" s="8">
        <v>0.0</v>
      </c>
      <c r="J9" s="8">
        <v>0.0</v>
      </c>
      <c r="K9" s="8">
        <v>0.0</v>
      </c>
      <c r="L9" s="8">
        <v>0.0</v>
      </c>
      <c r="M9" s="8">
        <v>0.0</v>
      </c>
      <c r="N9" s="8">
        <v>0.0</v>
      </c>
      <c r="O9" s="8">
        <v>0.0</v>
      </c>
      <c r="P9" s="8">
        <v>0.0</v>
      </c>
      <c r="Q9" s="73" t="str">
        <f t="shared" si="1"/>
        <v>0</v>
      </c>
      <c r="R9" s="14"/>
      <c r="S9" s="14"/>
      <c r="T9" s="14"/>
      <c r="U9" s="14"/>
      <c r="V9" s="14"/>
      <c r="W9" s="14"/>
    </row>
    <row r="10" ht="30.0" customHeight="1">
      <c r="A10" s="8">
        <v>6.0</v>
      </c>
      <c r="B10" s="9"/>
      <c r="C10" s="71" t="s">
        <v>17</v>
      </c>
      <c r="D10" s="72" t="s">
        <v>88</v>
      </c>
      <c r="E10" s="8">
        <v>13158.0</v>
      </c>
      <c r="F10" s="8">
        <v>13158.0</v>
      </c>
      <c r="G10" s="8">
        <v>13158.0</v>
      </c>
      <c r="H10" s="8">
        <v>16254.0</v>
      </c>
      <c r="I10" s="8">
        <v>16758.0</v>
      </c>
      <c r="J10" s="8">
        <v>16758.0</v>
      </c>
      <c r="K10" s="8">
        <v>16758.0</v>
      </c>
      <c r="L10" s="8">
        <v>16758.0</v>
      </c>
      <c r="M10" s="8">
        <v>16758.0</v>
      </c>
      <c r="N10" s="8">
        <v>16758.0</v>
      </c>
      <c r="O10" s="8">
        <v>16758.0</v>
      </c>
      <c r="P10" s="8">
        <v>16758.0</v>
      </c>
      <c r="Q10" s="73" t="str">
        <f t="shared" si="1"/>
        <v>189792</v>
      </c>
      <c r="R10" s="14"/>
      <c r="S10" s="14"/>
      <c r="T10" s="14"/>
      <c r="U10" s="14"/>
      <c r="V10" s="14"/>
      <c r="W10" s="14"/>
    </row>
    <row r="11" ht="30.0" customHeight="1">
      <c r="A11" s="8">
        <v>7.0</v>
      </c>
      <c r="B11" s="9"/>
      <c r="C11" s="71" t="s">
        <v>17</v>
      </c>
      <c r="D11" s="72" t="s">
        <v>88</v>
      </c>
      <c r="E11" s="8">
        <v>13158.0</v>
      </c>
      <c r="F11" s="8">
        <v>13158.0</v>
      </c>
      <c r="G11" s="8">
        <v>13158.0</v>
      </c>
      <c r="H11" s="8">
        <v>16254.0</v>
      </c>
      <c r="I11" s="8">
        <v>16758.0</v>
      </c>
      <c r="J11" s="8">
        <v>16758.0</v>
      </c>
      <c r="K11" s="8">
        <v>16758.0</v>
      </c>
      <c r="L11" s="8">
        <v>16758.0</v>
      </c>
      <c r="M11" s="8">
        <v>16758.0</v>
      </c>
      <c r="N11" s="8">
        <v>16758.0</v>
      </c>
      <c r="O11" s="8">
        <v>16758.0</v>
      </c>
      <c r="P11" s="8">
        <v>16758.0</v>
      </c>
      <c r="Q11" s="73" t="str">
        <f t="shared" si="1"/>
        <v>189792</v>
      </c>
      <c r="R11" s="14"/>
      <c r="S11" s="14"/>
      <c r="T11" s="14"/>
      <c r="U11" s="14"/>
      <c r="V11" s="14"/>
      <c r="W11" s="14" t="s">
        <v>96</v>
      </c>
    </row>
    <row r="12" ht="30.0" customHeight="1">
      <c r="A12" s="8">
        <v>8.0</v>
      </c>
      <c r="B12" s="9"/>
      <c r="C12" s="71" t="s">
        <v>17</v>
      </c>
      <c r="D12" s="72" t="s">
        <v>88</v>
      </c>
      <c r="E12" s="8">
        <v>13158.0</v>
      </c>
      <c r="F12" s="8">
        <v>13158.0</v>
      </c>
      <c r="G12" s="8">
        <v>13158.0</v>
      </c>
      <c r="H12" s="8">
        <v>16254.0</v>
      </c>
      <c r="I12" s="8">
        <v>16758.0</v>
      </c>
      <c r="J12" s="8">
        <v>16758.0</v>
      </c>
      <c r="K12" s="8">
        <v>16758.0</v>
      </c>
      <c r="L12" s="8">
        <v>16758.0</v>
      </c>
      <c r="M12" s="8">
        <v>16758.0</v>
      </c>
      <c r="N12" s="8">
        <v>16758.0</v>
      </c>
      <c r="O12" s="8">
        <v>16758.0</v>
      </c>
      <c r="P12" s="8">
        <v>16758.0</v>
      </c>
      <c r="Q12" s="73" t="str">
        <f t="shared" si="1"/>
        <v>189792</v>
      </c>
      <c r="R12" s="14"/>
      <c r="S12" s="14"/>
      <c r="T12" s="14"/>
      <c r="U12" s="14"/>
      <c r="V12" s="14"/>
      <c r="W12" s="14"/>
    </row>
    <row r="13" ht="30.0" customHeight="1">
      <c r="A13" s="8">
        <v>9.0</v>
      </c>
      <c r="B13" s="9"/>
      <c r="C13" s="71" t="s">
        <v>19</v>
      </c>
      <c r="D13" s="72" t="s">
        <v>89</v>
      </c>
      <c r="E13" s="8">
        <v>11560.0</v>
      </c>
      <c r="F13" s="8">
        <v>11560.0</v>
      </c>
      <c r="G13" s="8">
        <v>11560.0</v>
      </c>
      <c r="H13" s="8">
        <v>14280.0</v>
      </c>
      <c r="I13" s="8">
        <v>14700.0</v>
      </c>
      <c r="J13" s="8">
        <v>14700.0</v>
      </c>
      <c r="K13" s="8">
        <v>14700.0</v>
      </c>
      <c r="L13" s="8">
        <v>14700.0</v>
      </c>
      <c r="M13" s="8">
        <v>14700.0</v>
      </c>
      <c r="N13" s="8">
        <v>14700.0</v>
      </c>
      <c r="O13" s="8">
        <v>14700.0</v>
      </c>
      <c r="P13" s="8">
        <v>14700.0</v>
      </c>
      <c r="Q13" s="73" t="str">
        <f t="shared" si="1"/>
        <v>166560</v>
      </c>
      <c r="R13" s="14"/>
      <c r="S13" s="14"/>
      <c r="T13" s="14"/>
      <c r="U13" s="14"/>
      <c r="V13" s="14"/>
      <c r="W13" s="14"/>
    </row>
    <row r="14" ht="30.0" customHeight="1">
      <c r="A14" s="8">
        <v>10.0</v>
      </c>
      <c r="B14" s="9"/>
      <c r="C14" s="71" t="s">
        <v>19</v>
      </c>
      <c r="D14" s="72" t="s">
        <v>90</v>
      </c>
      <c r="E14" s="8">
        <v>10404.0</v>
      </c>
      <c r="F14" s="8">
        <v>10404.0</v>
      </c>
      <c r="G14" s="8">
        <v>10404.0</v>
      </c>
      <c r="H14" s="8">
        <v>12852.0</v>
      </c>
      <c r="I14" s="8">
        <v>13230.0</v>
      </c>
      <c r="J14" s="8">
        <v>13230.0</v>
      </c>
      <c r="K14" s="8">
        <v>13230.0</v>
      </c>
      <c r="L14" s="8">
        <v>13230.0</v>
      </c>
      <c r="M14" s="8">
        <v>13230.0</v>
      </c>
      <c r="N14" s="8">
        <v>13230.0</v>
      </c>
      <c r="O14" s="8">
        <v>13230.0</v>
      </c>
      <c r="P14" s="8">
        <v>13230.0</v>
      </c>
      <c r="Q14" s="73" t="str">
        <f t="shared" si="1"/>
        <v>149904</v>
      </c>
      <c r="R14" s="14"/>
      <c r="S14" s="14"/>
      <c r="T14" s="14">
        <v>87083.0</v>
      </c>
      <c r="U14" s="14"/>
      <c r="V14" s="14"/>
      <c r="W14" s="14"/>
    </row>
    <row r="15" ht="30.0" customHeight="1">
      <c r="A15" s="63" t="s">
        <v>92</v>
      </c>
      <c r="B15" s="2"/>
      <c r="C15" s="2"/>
      <c r="D15" s="51"/>
      <c r="E15" s="64" t="str">
        <f t="shared" ref="E15:P15" si="2">SUM(E5:E14)</f>
        <v>144772</v>
      </c>
      <c r="F15" s="64" t="str">
        <f t="shared" si="2"/>
        <v>144772</v>
      </c>
      <c r="G15" s="64" t="str">
        <f t="shared" si="2"/>
        <v>144772</v>
      </c>
      <c r="H15" s="64" t="str">
        <f t="shared" si="2"/>
        <v>178836</v>
      </c>
      <c r="I15" s="64" t="str">
        <f t="shared" si="2"/>
        <v>184212</v>
      </c>
      <c r="J15" s="64" t="str">
        <f t="shared" si="2"/>
        <v>184212</v>
      </c>
      <c r="K15" s="64" t="str">
        <f t="shared" si="2"/>
        <v>184212</v>
      </c>
      <c r="L15" s="64" t="str">
        <f t="shared" si="2"/>
        <v>184212</v>
      </c>
      <c r="M15" s="64" t="str">
        <f t="shared" si="2"/>
        <v>184212</v>
      </c>
      <c r="N15" s="64" t="str">
        <f t="shared" si="2"/>
        <v>184212</v>
      </c>
      <c r="O15" s="64" t="str">
        <f t="shared" si="2"/>
        <v>184212</v>
      </c>
      <c r="P15" s="64" t="str">
        <f t="shared" si="2"/>
        <v>184212</v>
      </c>
      <c r="Q15" s="73" t="str">
        <f t="shared" si="1"/>
        <v>2086848</v>
      </c>
      <c r="R15" s="14"/>
      <c r="S15" s="62" t="s">
        <v>91</v>
      </c>
      <c r="T15" s="61" t="str">
        <f>SUM(T14)</f>
        <v>87083</v>
      </c>
      <c r="U15" s="14"/>
      <c r="V15" s="14"/>
      <c r="W15" s="14"/>
    </row>
    <row r="16" ht="24.0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43"/>
      <c r="R16" s="3"/>
      <c r="S16" s="3"/>
      <c r="T16" s="3"/>
      <c r="U16" s="3"/>
      <c r="V16" s="3"/>
      <c r="W16" s="3"/>
    </row>
    <row r="17" ht="24.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1" t="s">
        <v>22</v>
      </c>
      <c r="Q17" s="3"/>
      <c r="R17" s="3"/>
      <c r="S17" s="3"/>
      <c r="T17" s="3"/>
      <c r="U17" s="3"/>
      <c r="V17" s="3"/>
      <c r="W17" s="3"/>
    </row>
    <row r="18" ht="24.0" customHeight="1">
      <c r="A18" s="3"/>
      <c r="B18" s="74" t="s">
        <v>20</v>
      </c>
      <c r="C18" s="44" t="s">
        <v>21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ht="24.0" customHeight="1">
      <c r="A19" s="3"/>
      <c r="B19" s="74" t="s">
        <v>23</v>
      </c>
      <c r="C19" s="25">
        <v>45139.0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</sheetData>
  <mergeCells count="6">
    <mergeCell ref="C18:E18"/>
    <mergeCell ref="C19:E19"/>
    <mergeCell ref="A1:Q1"/>
    <mergeCell ref="N17:P17"/>
    <mergeCell ref="A15:D15"/>
    <mergeCell ref="A2:Q2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17.43"/>
    <col customWidth="1" min="3" max="3" width="7.43"/>
    <col customWidth="1" min="4" max="4" width="9.43"/>
    <col customWidth="1" min="5" max="16" width="8.0"/>
    <col customWidth="1" min="17" max="20" width="9.71"/>
  </cols>
  <sheetData>
    <row r="1" ht="31.5" customHeight="1">
      <c r="A1" s="67" t="s">
        <v>97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3"/>
      <c r="S1" s="3"/>
      <c r="T1" s="3"/>
    </row>
    <row r="2" ht="31.5" customHeight="1">
      <c r="A2" s="4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</row>
    <row r="3" ht="28.5" customHeight="1">
      <c r="A3" s="5" t="s">
        <v>3</v>
      </c>
      <c r="B3" s="5" t="s">
        <v>4</v>
      </c>
      <c r="C3" s="5" t="s">
        <v>5</v>
      </c>
      <c r="D3" s="5" t="s">
        <v>71</v>
      </c>
      <c r="E3" s="5" t="s">
        <v>72</v>
      </c>
      <c r="F3" s="5" t="s">
        <v>73</v>
      </c>
      <c r="G3" s="5" t="s">
        <v>74</v>
      </c>
      <c r="H3" s="5" t="s">
        <v>75</v>
      </c>
      <c r="I3" s="5" t="s">
        <v>76</v>
      </c>
      <c r="J3" s="5" t="s">
        <v>77</v>
      </c>
      <c r="K3" s="5" t="s">
        <v>78</v>
      </c>
      <c r="L3" s="5" t="s">
        <v>79</v>
      </c>
      <c r="M3" s="5" t="s">
        <v>80</v>
      </c>
      <c r="N3" s="5" t="s">
        <v>81</v>
      </c>
      <c r="O3" s="5" t="s">
        <v>82</v>
      </c>
      <c r="P3" s="5" t="s">
        <v>83</v>
      </c>
      <c r="Q3" s="5" t="s">
        <v>84</v>
      </c>
      <c r="R3" s="3"/>
      <c r="S3" s="3"/>
      <c r="T3" s="3"/>
    </row>
    <row r="4" ht="16.5" customHeight="1">
      <c r="A4" s="8">
        <v>1.0</v>
      </c>
      <c r="B4" s="8">
        <v>2.0</v>
      </c>
      <c r="C4" s="8">
        <v>3.0</v>
      </c>
      <c r="D4" s="8">
        <v>4.0</v>
      </c>
      <c r="E4" s="8">
        <v>5.0</v>
      </c>
      <c r="F4" s="8">
        <v>6.0</v>
      </c>
      <c r="G4" s="8">
        <v>7.0</v>
      </c>
      <c r="H4" s="8">
        <v>8.0</v>
      </c>
      <c r="I4" s="8">
        <v>9.0</v>
      </c>
      <c r="J4" s="8">
        <v>10.0</v>
      </c>
      <c r="K4" s="8">
        <v>11.0</v>
      </c>
      <c r="L4" s="8">
        <v>12.0</v>
      </c>
      <c r="M4" s="8">
        <v>13.0</v>
      </c>
      <c r="N4" s="8">
        <v>14.0</v>
      </c>
      <c r="O4" s="8">
        <v>15.0</v>
      </c>
      <c r="P4" s="8">
        <v>16.0</v>
      </c>
      <c r="Q4" s="8">
        <v>18.0</v>
      </c>
      <c r="R4" s="3"/>
      <c r="S4" s="3"/>
      <c r="T4" s="3"/>
    </row>
    <row r="5" ht="30.0" customHeight="1">
      <c r="A5" s="8">
        <v>1.0</v>
      </c>
      <c r="B5" s="9"/>
      <c r="C5" s="71" t="s">
        <v>16</v>
      </c>
      <c r="D5" s="54" t="s">
        <v>85</v>
      </c>
      <c r="E5" s="8">
        <v>6120.0</v>
      </c>
      <c r="F5" s="8">
        <v>6120.0</v>
      </c>
      <c r="G5" s="8">
        <v>6120.0</v>
      </c>
      <c r="H5" s="8">
        <v>6120.0</v>
      </c>
      <c r="I5" s="8">
        <v>6304.0</v>
      </c>
      <c r="J5" s="8">
        <v>6304.0</v>
      </c>
      <c r="K5" s="8">
        <v>6304.0</v>
      </c>
      <c r="L5" s="8">
        <v>6304.0</v>
      </c>
      <c r="M5" s="8">
        <v>6304.0</v>
      </c>
      <c r="N5" s="8">
        <v>6304.0</v>
      </c>
      <c r="O5" s="8">
        <v>6304.0</v>
      </c>
      <c r="P5" s="8">
        <v>6304.0</v>
      </c>
      <c r="Q5" s="73" t="str">
        <f t="shared" ref="Q5:Q15" si="1">SUM(E5:P5)</f>
        <v>74912</v>
      </c>
      <c r="R5" s="14"/>
      <c r="S5" s="14"/>
      <c r="T5" s="14">
        <v>29860.0</v>
      </c>
    </row>
    <row r="6" ht="30.0" customHeight="1">
      <c r="A6" s="8">
        <v>2.0</v>
      </c>
      <c r="B6" s="9"/>
      <c r="C6" s="71" t="s">
        <v>17</v>
      </c>
      <c r="D6" s="54" t="s">
        <v>85</v>
      </c>
      <c r="E6" s="8">
        <v>6304.0</v>
      </c>
      <c r="F6" s="8">
        <v>6304.0</v>
      </c>
      <c r="G6" s="8">
        <v>6304.0</v>
      </c>
      <c r="H6" s="8">
        <v>6304.0</v>
      </c>
      <c r="I6" s="8">
        <v>6496.0</v>
      </c>
      <c r="J6" s="8">
        <v>6496.0</v>
      </c>
      <c r="K6" s="8">
        <v>6496.0</v>
      </c>
      <c r="L6" s="8">
        <v>6496.0</v>
      </c>
      <c r="M6" s="8">
        <v>6496.0</v>
      </c>
      <c r="N6" s="8">
        <v>6496.0</v>
      </c>
      <c r="O6" s="8">
        <v>6496.0</v>
      </c>
      <c r="P6" s="8">
        <v>6496.0</v>
      </c>
      <c r="Q6" s="73" t="str">
        <f t="shared" si="1"/>
        <v>77184</v>
      </c>
      <c r="R6" s="14"/>
      <c r="S6" s="14"/>
      <c r="T6" s="14">
        <v>30946.0</v>
      </c>
    </row>
    <row r="7" ht="30.0" customHeight="1">
      <c r="A7" s="8">
        <v>3.0</v>
      </c>
      <c r="B7" s="9"/>
      <c r="C7" s="71" t="s">
        <v>17</v>
      </c>
      <c r="D7" s="54" t="s">
        <v>86</v>
      </c>
      <c r="E7" s="8">
        <v>3592.0</v>
      </c>
      <c r="F7" s="8">
        <v>3592.0</v>
      </c>
      <c r="G7" s="8">
        <v>3592.0</v>
      </c>
      <c r="H7" s="8">
        <v>3592.0</v>
      </c>
      <c r="I7" s="8">
        <v>3696.0</v>
      </c>
      <c r="J7" s="8">
        <v>3696.0</v>
      </c>
      <c r="K7" s="8">
        <v>3696.0</v>
      </c>
      <c r="L7" s="8">
        <v>3696.0</v>
      </c>
      <c r="M7" s="8">
        <v>3696.0</v>
      </c>
      <c r="N7" s="8">
        <v>3696.0</v>
      </c>
      <c r="O7" s="8">
        <v>3696.0</v>
      </c>
      <c r="P7" s="8">
        <v>3696.0</v>
      </c>
      <c r="Q7" s="73" t="str">
        <f t="shared" si="1"/>
        <v>43936</v>
      </c>
      <c r="R7" s="14"/>
      <c r="S7" s="14"/>
      <c r="T7" s="14">
        <v>29860.0</v>
      </c>
    </row>
    <row r="8" ht="30.0" customHeight="1">
      <c r="A8" s="8">
        <v>4.0</v>
      </c>
      <c r="B8" s="9"/>
      <c r="C8" s="71" t="s">
        <v>17</v>
      </c>
      <c r="D8" s="54" t="s">
        <v>86</v>
      </c>
      <c r="E8" s="8">
        <v>3592.0</v>
      </c>
      <c r="F8" s="8">
        <v>3592.0</v>
      </c>
      <c r="G8" s="8">
        <v>3592.0</v>
      </c>
      <c r="H8" s="8">
        <v>3592.0</v>
      </c>
      <c r="I8" s="8">
        <v>3696.0</v>
      </c>
      <c r="J8" s="8">
        <v>3696.0</v>
      </c>
      <c r="K8" s="8">
        <v>3696.0</v>
      </c>
      <c r="L8" s="8">
        <v>3696.0</v>
      </c>
      <c r="M8" s="8">
        <v>3696.0</v>
      </c>
      <c r="N8" s="8">
        <v>3696.0</v>
      </c>
      <c r="O8" s="8">
        <v>3696.0</v>
      </c>
      <c r="P8" s="8">
        <v>3696.0</v>
      </c>
      <c r="Q8" s="73" t="str">
        <f t="shared" si="1"/>
        <v>43936</v>
      </c>
      <c r="R8" s="14"/>
      <c r="S8" s="14"/>
      <c r="T8" s="61" t="str">
        <f>SUM(T5:T7)</f>
        <v>90666</v>
      </c>
    </row>
    <row r="9" ht="30.0" customHeight="1">
      <c r="A9" s="8">
        <v>5.0</v>
      </c>
      <c r="B9" s="9"/>
      <c r="C9" s="71" t="s">
        <v>18</v>
      </c>
      <c r="D9" s="54" t="s">
        <v>87</v>
      </c>
      <c r="E9" s="8">
        <v>0.0</v>
      </c>
      <c r="F9" s="8">
        <v>0.0</v>
      </c>
      <c r="G9" s="8">
        <v>0.0</v>
      </c>
      <c r="H9" s="8">
        <v>0.0</v>
      </c>
      <c r="I9" s="8">
        <v>0.0</v>
      </c>
      <c r="J9" s="8">
        <v>0.0</v>
      </c>
      <c r="K9" s="8">
        <v>0.0</v>
      </c>
      <c r="L9" s="8">
        <v>0.0</v>
      </c>
      <c r="M9" s="8">
        <v>0.0</v>
      </c>
      <c r="N9" s="8">
        <v>0.0</v>
      </c>
      <c r="O9" s="8">
        <v>0.0</v>
      </c>
      <c r="P9" s="8">
        <v>0.0</v>
      </c>
      <c r="Q9" s="73" t="str">
        <f t="shared" si="1"/>
        <v>0</v>
      </c>
      <c r="R9" s="14"/>
      <c r="S9" s="14"/>
      <c r="T9" s="14"/>
    </row>
    <row r="10" ht="30.0" customHeight="1">
      <c r="A10" s="8">
        <v>6.0</v>
      </c>
      <c r="B10" s="9"/>
      <c r="C10" s="71" t="s">
        <v>17</v>
      </c>
      <c r="D10" s="54" t="s">
        <v>88</v>
      </c>
      <c r="E10" s="8">
        <v>3096.0</v>
      </c>
      <c r="F10" s="8">
        <v>3096.0</v>
      </c>
      <c r="G10" s="8">
        <v>3096.0</v>
      </c>
      <c r="H10" s="8">
        <v>3096.0</v>
      </c>
      <c r="I10" s="8">
        <v>3192.0</v>
      </c>
      <c r="J10" s="8">
        <v>3192.0</v>
      </c>
      <c r="K10" s="8">
        <v>3192.0</v>
      </c>
      <c r="L10" s="8">
        <v>3192.0</v>
      </c>
      <c r="M10" s="8">
        <v>3192.0</v>
      </c>
      <c r="N10" s="8">
        <v>3192.0</v>
      </c>
      <c r="O10" s="8">
        <v>3192.0</v>
      </c>
      <c r="P10" s="8">
        <v>3192.0</v>
      </c>
      <c r="Q10" s="73" t="str">
        <f t="shared" si="1"/>
        <v>37920</v>
      </c>
      <c r="R10" s="14"/>
      <c r="S10" s="14"/>
      <c r="T10" s="14"/>
    </row>
    <row r="11" ht="30.0" customHeight="1">
      <c r="A11" s="8">
        <v>7.0</v>
      </c>
      <c r="B11" s="9"/>
      <c r="C11" s="71" t="s">
        <v>17</v>
      </c>
      <c r="D11" s="54" t="s">
        <v>88</v>
      </c>
      <c r="E11" s="8">
        <v>3096.0</v>
      </c>
      <c r="F11" s="8">
        <v>3096.0</v>
      </c>
      <c r="G11" s="8">
        <v>3096.0</v>
      </c>
      <c r="H11" s="8">
        <v>3096.0</v>
      </c>
      <c r="I11" s="8">
        <v>3192.0</v>
      </c>
      <c r="J11" s="8">
        <v>3192.0</v>
      </c>
      <c r="K11" s="8">
        <v>3192.0</v>
      </c>
      <c r="L11" s="8">
        <v>3192.0</v>
      </c>
      <c r="M11" s="8">
        <v>3192.0</v>
      </c>
      <c r="N11" s="8">
        <v>3192.0</v>
      </c>
      <c r="O11" s="8">
        <v>3192.0</v>
      </c>
      <c r="P11" s="8">
        <v>3192.0</v>
      </c>
      <c r="Q11" s="73" t="str">
        <f t="shared" si="1"/>
        <v>37920</v>
      </c>
      <c r="R11" s="14"/>
      <c r="S11" s="14"/>
      <c r="T11" s="14"/>
    </row>
    <row r="12" ht="30.0" customHeight="1">
      <c r="A12" s="8">
        <v>8.0</v>
      </c>
      <c r="B12" s="9"/>
      <c r="C12" s="71" t="s">
        <v>17</v>
      </c>
      <c r="D12" s="54" t="s">
        <v>88</v>
      </c>
      <c r="E12" s="8">
        <v>3096.0</v>
      </c>
      <c r="F12" s="8">
        <v>3096.0</v>
      </c>
      <c r="G12" s="8">
        <v>3096.0</v>
      </c>
      <c r="H12" s="8">
        <v>3096.0</v>
      </c>
      <c r="I12" s="8">
        <v>3192.0</v>
      </c>
      <c r="J12" s="8">
        <v>3192.0</v>
      </c>
      <c r="K12" s="8">
        <v>3192.0</v>
      </c>
      <c r="L12" s="8">
        <v>3192.0</v>
      </c>
      <c r="M12" s="8">
        <v>3192.0</v>
      </c>
      <c r="N12" s="8">
        <v>3192.0</v>
      </c>
      <c r="O12" s="8">
        <v>3192.0</v>
      </c>
      <c r="P12" s="8">
        <v>3192.0</v>
      </c>
      <c r="Q12" s="73" t="str">
        <f t="shared" si="1"/>
        <v>37920</v>
      </c>
      <c r="R12" s="14"/>
      <c r="S12" s="14"/>
      <c r="T12" s="14"/>
    </row>
    <row r="13" ht="30.0" customHeight="1">
      <c r="A13" s="8">
        <v>9.0</v>
      </c>
      <c r="B13" s="9"/>
      <c r="C13" s="71" t="s">
        <v>19</v>
      </c>
      <c r="D13" s="54" t="s">
        <v>89</v>
      </c>
      <c r="E13" s="8">
        <v>2720.0</v>
      </c>
      <c r="F13" s="8">
        <v>2720.0</v>
      </c>
      <c r="G13" s="8">
        <v>2720.0</v>
      </c>
      <c r="H13" s="8">
        <v>2720.0</v>
      </c>
      <c r="I13" s="8">
        <v>2800.0</v>
      </c>
      <c r="J13" s="8">
        <v>2800.0</v>
      </c>
      <c r="K13" s="8">
        <v>2800.0</v>
      </c>
      <c r="L13" s="8">
        <v>2800.0</v>
      </c>
      <c r="M13" s="8">
        <v>2800.0</v>
      </c>
      <c r="N13" s="8">
        <v>2800.0</v>
      </c>
      <c r="O13" s="8">
        <v>2800.0</v>
      </c>
      <c r="P13" s="8">
        <v>2800.0</v>
      </c>
      <c r="Q13" s="73" t="str">
        <f t="shared" si="1"/>
        <v>33280</v>
      </c>
      <c r="R13" s="14"/>
      <c r="S13" s="14"/>
      <c r="T13" s="14"/>
    </row>
    <row r="14" ht="30.0" customHeight="1">
      <c r="A14" s="8">
        <v>10.0</v>
      </c>
      <c r="B14" s="9"/>
      <c r="C14" s="71" t="s">
        <v>19</v>
      </c>
      <c r="D14" s="54" t="s">
        <v>90</v>
      </c>
      <c r="E14" s="8">
        <v>2448.0</v>
      </c>
      <c r="F14" s="8">
        <v>2448.0</v>
      </c>
      <c r="G14" s="8">
        <v>2448.0</v>
      </c>
      <c r="H14" s="8">
        <v>2448.0</v>
      </c>
      <c r="I14" s="8">
        <v>2520.0</v>
      </c>
      <c r="J14" s="8">
        <v>2520.0</v>
      </c>
      <c r="K14" s="8">
        <v>2520.0</v>
      </c>
      <c r="L14" s="8">
        <v>2520.0</v>
      </c>
      <c r="M14" s="8">
        <v>2520.0</v>
      </c>
      <c r="N14" s="8">
        <v>2520.0</v>
      </c>
      <c r="O14" s="8">
        <v>2520.0</v>
      </c>
      <c r="P14" s="8">
        <v>2520.0</v>
      </c>
      <c r="Q14" s="73" t="str">
        <f t="shared" si="1"/>
        <v>29952</v>
      </c>
      <c r="R14" s="14"/>
      <c r="S14" s="14"/>
      <c r="T14" s="14">
        <v>12796.0</v>
      </c>
    </row>
    <row r="15" ht="30.0" customHeight="1">
      <c r="A15" s="63" t="s">
        <v>92</v>
      </c>
      <c r="B15" s="2"/>
      <c r="C15" s="2"/>
      <c r="D15" s="51"/>
      <c r="E15" s="64" t="str">
        <f t="shared" ref="E15:P15" si="2">SUM(E5:E14)</f>
        <v>34064</v>
      </c>
      <c r="F15" s="64" t="str">
        <f t="shared" si="2"/>
        <v>34064</v>
      </c>
      <c r="G15" s="64" t="str">
        <f t="shared" si="2"/>
        <v>34064</v>
      </c>
      <c r="H15" s="64" t="str">
        <f t="shared" si="2"/>
        <v>34064</v>
      </c>
      <c r="I15" s="64" t="str">
        <f t="shared" si="2"/>
        <v>35088</v>
      </c>
      <c r="J15" s="64" t="str">
        <f t="shared" si="2"/>
        <v>35088</v>
      </c>
      <c r="K15" s="64" t="str">
        <f t="shared" si="2"/>
        <v>35088</v>
      </c>
      <c r="L15" s="64" t="str">
        <f t="shared" si="2"/>
        <v>35088</v>
      </c>
      <c r="M15" s="64" t="str">
        <f t="shared" si="2"/>
        <v>35088</v>
      </c>
      <c r="N15" s="64" t="str">
        <f t="shared" si="2"/>
        <v>35088</v>
      </c>
      <c r="O15" s="64" t="str">
        <f t="shared" si="2"/>
        <v>35088</v>
      </c>
      <c r="P15" s="64" t="str">
        <f t="shared" si="2"/>
        <v>35088</v>
      </c>
      <c r="Q15" s="73" t="str">
        <f t="shared" si="1"/>
        <v>416960</v>
      </c>
      <c r="R15" s="14"/>
      <c r="S15" s="62" t="s">
        <v>91</v>
      </c>
      <c r="T15" s="61" t="str">
        <f>SUM(T14)</f>
        <v>12796</v>
      </c>
    </row>
    <row r="16" ht="24.0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43"/>
      <c r="R16" s="3"/>
      <c r="S16" s="3"/>
      <c r="T16" s="3"/>
    </row>
    <row r="17" ht="24.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1" t="s">
        <v>22</v>
      </c>
      <c r="Q17" s="3"/>
      <c r="R17" s="3"/>
      <c r="S17" s="3"/>
      <c r="T17" s="3"/>
    </row>
    <row r="18" ht="24.0" customHeight="1">
      <c r="A18" s="3"/>
      <c r="B18" s="74" t="s">
        <v>20</v>
      </c>
      <c r="C18" s="44" t="s">
        <v>21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ht="24.0" customHeight="1">
      <c r="A19" s="3"/>
      <c r="B19" s="74" t="s">
        <v>23</v>
      </c>
      <c r="C19" s="25">
        <v>45505.0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</sheetData>
  <mergeCells count="6">
    <mergeCell ref="C18:E18"/>
    <mergeCell ref="C19:E19"/>
    <mergeCell ref="A1:Q1"/>
    <mergeCell ref="N17:P17"/>
    <mergeCell ref="A15:D15"/>
    <mergeCell ref="A2:Q2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baseType="lpstr" size="24">
      <vt:lpstr>1-KARMCHARI NI VIGAT-2023-24</vt:lpstr>
      <vt:lpstr>2- NAVA NIMAYEL -2023-24</vt:lpstr>
      <vt:lpstr>4-SHALA CHHODI GAYA</vt:lpstr>
      <vt:lpstr>4-FAJAL NI VIGAT-2023-24</vt:lpstr>
      <vt:lpstr>5- SARASARI HAJARI-2023-24</vt:lpstr>
      <vt:lpstr>6-BASIC-2023-24</vt:lpstr>
      <vt:lpstr>6B-FIX PAY -2023-24</vt:lpstr>
      <vt:lpstr>7-MOGHAVARI-2023-24</vt:lpstr>
      <vt:lpstr>8-GHARBHADU-2023-24</vt:lpstr>
      <vt:lpstr>9-MADIKAL-2023-24</vt:lpstr>
      <vt:lpstr>10-EXTRA INCOME-2023-24</vt:lpstr>
      <vt:lpstr>11- Kharch no patrak-2023-24</vt:lpstr>
      <vt:lpstr>12- Ded Stock Patrak-2023-24</vt:lpstr>
      <vt:lpstr>13-AVAK NI VIGAT-2023-24</vt:lpstr>
      <vt:lpstr>14-HSC-SSC RESULT-2023-24</vt:lpstr>
      <vt:lpstr>15- Makan ni Vigat-2023-24</vt:lpstr>
      <vt:lpstr>16-Sanstha ni Mahiti-2023-24</vt:lpstr>
      <vt:lpstr>17-ENGLISH PATRAK-2023-24</vt:lpstr>
      <vt:lpstr>18-CLASS DETAIL-2023-24</vt:lpstr>
      <vt:lpstr>19-FEE HISAB 9-10 -2023-24</vt:lpstr>
      <vt:lpstr>20-FEE HISAB 11-12- 2023-24</vt:lpstr>
      <vt:lpstr>20A-FEE HISAB 9 to 12-2023-24</vt:lpstr>
      <vt:lpstr>Sheet1</vt:lpstr>
      <vt:lpstr>'17-ENGLISH PATRAK-2023-24'!Print_Titles</vt:lpstr>
    </vt:vector>
  </TitlesOfParts>
  <LinksUpToDate>false</LinksUpToDate>
  <SharedDoc>false</SharedDoc>
  <HyperlinksChanged>false</HyperlinksChanged>
  <Application>Microsoft Excel</Application>
  <AppVersion>12.0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1996-10-14T23:33:28Z</dcterms:created>
  <dc:creator/>
  <cp:lastModifiedBy>ADMIN</cp:lastModifiedBy>
  <cp:lastPrinted>2024-08-27T11:59:14Z</cp:lastPrinted>
  <dcterms:modified xsi:type="dcterms:W3CDTF">2024-09-13T09:09:55Z</dcterms:modified>
</cp:coreProperties>
</file>